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Brausse\Dropbox\Turnbezirk Chemnitz\Turnbezirk\Ergebnisse KM\2025\"/>
    </mc:Choice>
  </mc:AlternateContent>
  <xr:revisionPtr revIDLastSave="0" documentId="8_{334E02E5-4386-45AD-B78F-85F324883ACA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Pflicht_AK_7" sheetId="2" r:id="rId1"/>
    <sheet name="Pflicht_AK_9" sheetId="3" r:id="rId2"/>
    <sheet name="Pflicht_AK_11" sheetId="4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AA39" i="4" l="1"/>
  <c r="AB39" i="4" s="1"/>
  <c r="Y39" i="4"/>
  <c r="Z39" i="4" s="1"/>
  <c r="V39" i="4"/>
  <c r="R39" i="4"/>
  <c r="N39" i="4"/>
  <c r="J39" i="4"/>
  <c r="E39" i="4"/>
  <c r="AA38" i="4"/>
  <c r="AB38" i="4" s="1"/>
  <c r="Y38" i="4"/>
  <c r="Z38" i="4" s="1"/>
  <c r="V38" i="4"/>
  <c r="R38" i="4"/>
  <c r="N38" i="4"/>
  <c r="J38" i="4"/>
  <c r="E38" i="4"/>
  <c r="AA37" i="4"/>
  <c r="AB37" i="4" s="1"/>
  <c r="Y37" i="4"/>
  <c r="Z37" i="4" s="1"/>
  <c r="V37" i="4"/>
  <c r="R37" i="4"/>
  <c r="N37" i="4"/>
  <c r="J37" i="4"/>
  <c r="E37" i="4"/>
  <c r="AA36" i="4"/>
  <c r="AB36" i="4" s="1"/>
  <c r="Y36" i="4"/>
  <c r="Z36" i="4" s="1"/>
  <c r="V36" i="4"/>
  <c r="R36" i="4"/>
  <c r="N36" i="4"/>
  <c r="J36" i="4"/>
  <c r="E36" i="4"/>
  <c r="AA35" i="4"/>
  <c r="AB35" i="4" s="1"/>
  <c r="Y35" i="4"/>
  <c r="Z35" i="4" s="1"/>
  <c r="V35" i="4"/>
  <c r="R35" i="4"/>
  <c r="N35" i="4"/>
  <c r="J35" i="4"/>
  <c r="E35" i="4"/>
  <c r="AA34" i="4"/>
  <c r="AB34" i="4" s="1"/>
  <c r="Y34" i="4"/>
  <c r="Z34" i="4" s="1"/>
  <c r="V34" i="4"/>
  <c r="R34" i="4"/>
  <c r="N34" i="4"/>
  <c r="J34" i="4"/>
  <c r="E34" i="4"/>
  <c r="AA33" i="4"/>
  <c r="AB33" i="4" s="1"/>
  <c r="Y33" i="4"/>
  <c r="Z33" i="4" s="1"/>
  <c r="V33" i="4"/>
  <c r="R33" i="4"/>
  <c r="N33" i="4"/>
  <c r="J33" i="4"/>
  <c r="E33" i="4"/>
  <c r="AA32" i="4"/>
  <c r="AB32" i="4" s="1"/>
  <c r="Y32" i="4"/>
  <c r="Z32" i="4" s="1"/>
  <c r="V32" i="4"/>
  <c r="R32" i="4"/>
  <c r="N32" i="4"/>
  <c r="J32" i="4"/>
  <c r="E32" i="4"/>
  <c r="AA31" i="4"/>
  <c r="AB31" i="4" s="1"/>
  <c r="Y31" i="4"/>
  <c r="Z31" i="4" s="1"/>
  <c r="V31" i="4"/>
  <c r="R31" i="4"/>
  <c r="N31" i="4"/>
  <c r="J31" i="4"/>
  <c r="E31" i="4"/>
  <c r="AA30" i="4"/>
  <c r="AB30" i="4" s="1"/>
  <c r="Y30" i="4"/>
  <c r="Z30" i="4" s="1"/>
  <c r="V30" i="4"/>
  <c r="R30" i="4"/>
  <c r="N30" i="4"/>
  <c r="J30" i="4"/>
  <c r="E30" i="4"/>
  <c r="AA29" i="4"/>
  <c r="AB29" i="4" s="1"/>
  <c r="Y29" i="4"/>
  <c r="Z29" i="4" s="1"/>
  <c r="V29" i="4"/>
  <c r="R29" i="4"/>
  <c r="N29" i="4"/>
  <c r="J29" i="4"/>
  <c r="E29" i="4"/>
  <c r="AA28" i="4"/>
  <c r="AB28" i="4" s="1"/>
  <c r="Y28" i="4"/>
  <c r="Z28" i="4" s="1"/>
  <c r="V28" i="4"/>
  <c r="R28" i="4"/>
  <c r="N28" i="4"/>
  <c r="J28" i="4"/>
  <c r="E28" i="4"/>
  <c r="AA27" i="4"/>
  <c r="AB27" i="4" s="1"/>
  <c r="Y27" i="4"/>
  <c r="Z27" i="4" s="1"/>
  <c r="V27" i="4"/>
  <c r="R27" i="4"/>
  <c r="N27" i="4"/>
  <c r="J27" i="4"/>
  <c r="E27" i="4"/>
  <c r="Y26" i="4"/>
  <c r="Z26" i="4" s="1"/>
  <c r="V26" i="4"/>
  <c r="R26" i="4"/>
  <c r="N26" i="4"/>
  <c r="J26" i="4"/>
  <c r="E26" i="4"/>
  <c r="Y25" i="4"/>
  <c r="Z25" i="4" s="1"/>
  <c r="V25" i="4"/>
  <c r="R25" i="4"/>
  <c r="N25" i="4"/>
  <c r="J25" i="4"/>
  <c r="W25" i="4" s="1"/>
  <c r="E25" i="4"/>
  <c r="AA24" i="4"/>
  <c r="AB24" i="4" s="1"/>
  <c r="V24" i="4"/>
  <c r="R24" i="4"/>
  <c r="N24" i="4"/>
  <c r="J24" i="4"/>
  <c r="W24" i="4" s="1"/>
  <c r="E24" i="4"/>
  <c r="AA23" i="4"/>
  <c r="AB23" i="4" s="1"/>
  <c r="V23" i="4"/>
  <c r="R23" i="4"/>
  <c r="N23" i="4"/>
  <c r="J23" i="4"/>
  <c r="W23" i="4" s="1"/>
  <c r="E23" i="4"/>
  <c r="AA22" i="4"/>
  <c r="AB22" i="4" s="1"/>
  <c r="V22" i="4"/>
  <c r="R22" i="4"/>
  <c r="N22" i="4"/>
  <c r="J22" i="4"/>
  <c r="W22" i="4" s="1"/>
  <c r="E22" i="4"/>
  <c r="Y21" i="4"/>
  <c r="Z21" i="4" s="1"/>
  <c r="V21" i="4"/>
  <c r="R21" i="4"/>
  <c r="N21" i="4"/>
  <c r="J21" i="4"/>
  <c r="W21" i="4" s="1"/>
  <c r="E21" i="4"/>
  <c r="Y20" i="4"/>
  <c r="Z20" i="4" s="1"/>
  <c r="V20" i="4"/>
  <c r="R20" i="4"/>
  <c r="N20" i="4"/>
  <c r="J20" i="4"/>
  <c r="E20" i="4"/>
  <c r="AA19" i="4"/>
  <c r="AB19" i="4" s="1"/>
  <c r="V19" i="4"/>
  <c r="R19" i="4"/>
  <c r="N19" i="4"/>
  <c r="J19" i="4"/>
  <c r="E19" i="4"/>
  <c r="Y18" i="4"/>
  <c r="Z18" i="4" s="1"/>
  <c r="V18" i="4"/>
  <c r="R18" i="4"/>
  <c r="N18" i="4"/>
  <c r="J18" i="4"/>
  <c r="E18" i="4"/>
  <c r="AA17" i="4"/>
  <c r="AB17" i="4" s="1"/>
  <c r="V17" i="4"/>
  <c r="R17" i="4"/>
  <c r="N17" i="4"/>
  <c r="J17" i="4"/>
  <c r="E17" i="4"/>
  <c r="AA16" i="4"/>
  <c r="AB16" i="4" s="1"/>
  <c r="V16" i="4"/>
  <c r="R16" i="4"/>
  <c r="N16" i="4"/>
  <c r="J16" i="4"/>
  <c r="E16" i="4"/>
  <c r="AA15" i="4"/>
  <c r="AB15" i="4" s="1"/>
  <c r="V15" i="4"/>
  <c r="R15" i="4"/>
  <c r="N15" i="4"/>
  <c r="J15" i="4"/>
  <c r="E15" i="4"/>
  <c r="Y14" i="4"/>
  <c r="Z14" i="4" s="1"/>
  <c r="V14" i="4"/>
  <c r="R14" i="4"/>
  <c r="N14" i="4"/>
  <c r="J14" i="4"/>
  <c r="W14" i="4" s="1"/>
  <c r="E14" i="4"/>
  <c r="AA13" i="4"/>
  <c r="AB13" i="4" s="1"/>
  <c r="V13" i="4"/>
  <c r="R13" i="4"/>
  <c r="N13" i="4"/>
  <c r="J13" i="4"/>
  <c r="W13" i="4" s="1"/>
  <c r="E13" i="4"/>
  <c r="AA12" i="4"/>
  <c r="AB12" i="4" s="1"/>
  <c r="V12" i="4"/>
  <c r="R12" i="4"/>
  <c r="N12" i="4"/>
  <c r="J12" i="4"/>
  <c r="W12" i="4" s="1"/>
  <c r="E12" i="4"/>
  <c r="Y11" i="4"/>
  <c r="Z11" i="4" s="1"/>
  <c r="V11" i="4"/>
  <c r="R11" i="4"/>
  <c r="N11" i="4"/>
  <c r="J11" i="4"/>
  <c r="W11" i="4" s="1"/>
  <c r="E11" i="4"/>
  <c r="Y10" i="4"/>
  <c r="Z10" i="4" s="1"/>
  <c r="V10" i="4"/>
  <c r="R10" i="4"/>
  <c r="N10" i="4"/>
  <c r="J10" i="4"/>
  <c r="E10" i="4"/>
  <c r="AA9" i="4"/>
  <c r="AB9" i="4" s="1"/>
  <c r="V9" i="4"/>
  <c r="R9" i="4"/>
  <c r="N9" i="4"/>
  <c r="J9" i="4"/>
  <c r="W9" i="4" s="1"/>
  <c r="E9" i="4"/>
  <c r="AA8" i="4"/>
  <c r="AB8" i="4" s="1"/>
  <c r="V8" i="4"/>
  <c r="R8" i="4"/>
  <c r="N8" i="4"/>
  <c r="J8" i="4"/>
  <c r="E8" i="4"/>
  <c r="Z7" i="4"/>
  <c r="Y7" i="4"/>
  <c r="V7" i="4"/>
  <c r="R7" i="4"/>
  <c r="N7" i="4"/>
  <c r="J7" i="4"/>
  <c r="E7" i="4"/>
  <c r="Z6" i="4"/>
  <c r="Y6" i="4"/>
  <c r="V6" i="4"/>
  <c r="R6" i="4"/>
  <c r="N6" i="4"/>
  <c r="J6" i="4"/>
  <c r="E6" i="4"/>
  <c r="A6" i="4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Z5" i="4"/>
  <c r="Y5" i="4"/>
  <c r="V5" i="4"/>
  <c r="R5" i="4"/>
  <c r="N5" i="4"/>
  <c r="J5" i="4"/>
  <c r="E5" i="4"/>
  <c r="AB42" i="3"/>
  <c r="AA42" i="3"/>
  <c r="Y42" i="3"/>
  <c r="Z42" i="3" s="1"/>
  <c r="V42" i="3"/>
  <c r="R42" i="3"/>
  <c r="N42" i="3"/>
  <c r="J42" i="3"/>
  <c r="E42" i="3"/>
  <c r="AB41" i="3"/>
  <c r="AA41" i="3"/>
  <c r="Y41" i="3"/>
  <c r="Z41" i="3" s="1"/>
  <c r="V41" i="3"/>
  <c r="R41" i="3"/>
  <c r="N41" i="3"/>
  <c r="J41" i="3"/>
  <c r="E41" i="3"/>
  <c r="A41" i="3"/>
  <c r="A42" i="3" s="1"/>
  <c r="AB40" i="3"/>
  <c r="AA40" i="3"/>
  <c r="Y40" i="3"/>
  <c r="Z40" i="3" s="1"/>
  <c r="V40" i="3"/>
  <c r="R40" i="3"/>
  <c r="N40" i="3"/>
  <c r="J40" i="3"/>
  <c r="W40" i="3" s="1"/>
  <c r="E40" i="3"/>
  <c r="A40" i="3"/>
  <c r="AB39" i="3"/>
  <c r="AA39" i="3"/>
  <c r="Y39" i="3"/>
  <c r="Z39" i="3" s="1"/>
  <c r="V39" i="3"/>
  <c r="R39" i="3"/>
  <c r="N39" i="3"/>
  <c r="J39" i="3"/>
  <c r="E39" i="3"/>
  <c r="AA38" i="3"/>
  <c r="AB38" i="3" s="1"/>
  <c r="Y38" i="3"/>
  <c r="Z38" i="3" s="1"/>
  <c r="V38" i="3"/>
  <c r="R38" i="3"/>
  <c r="N38" i="3"/>
  <c r="J38" i="3"/>
  <c r="E38" i="3"/>
  <c r="AB37" i="3"/>
  <c r="AA37" i="3"/>
  <c r="Z37" i="3"/>
  <c r="Y37" i="3"/>
  <c r="V37" i="3"/>
  <c r="R37" i="3"/>
  <c r="N37" i="3"/>
  <c r="J37" i="3"/>
  <c r="E37" i="3"/>
  <c r="AA36" i="3"/>
  <c r="AB36" i="3" s="1"/>
  <c r="Z36" i="3"/>
  <c r="Y36" i="3"/>
  <c r="V36" i="3"/>
  <c r="R36" i="3"/>
  <c r="N36" i="3"/>
  <c r="J36" i="3"/>
  <c r="E36" i="3"/>
  <c r="AB35" i="3"/>
  <c r="AA35" i="3"/>
  <c r="Y35" i="3"/>
  <c r="Z35" i="3" s="1"/>
  <c r="V35" i="3"/>
  <c r="R35" i="3"/>
  <c r="N35" i="3"/>
  <c r="J35" i="3"/>
  <c r="E35" i="3"/>
  <c r="AB34" i="3"/>
  <c r="AA34" i="3"/>
  <c r="Z34" i="3"/>
  <c r="Y34" i="3"/>
  <c r="V34" i="3"/>
  <c r="R34" i="3"/>
  <c r="N34" i="3"/>
  <c r="J34" i="3"/>
  <c r="E34" i="3"/>
  <c r="AB33" i="3"/>
  <c r="AA33" i="3"/>
  <c r="V33" i="3"/>
  <c r="R33" i="3"/>
  <c r="N33" i="3"/>
  <c r="J33" i="3"/>
  <c r="E33" i="3"/>
  <c r="Y32" i="3"/>
  <c r="Z32" i="3" s="1"/>
  <c r="V32" i="3"/>
  <c r="R32" i="3"/>
  <c r="N32" i="3"/>
  <c r="J32" i="3"/>
  <c r="E32" i="3"/>
  <c r="Z31" i="3"/>
  <c r="Y31" i="3"/>
  <c r="V31" i="3"/>
  <c r="R31" i="3"/>
  <c r="N31" i="3"/>
  <c r="J31" i="3"/>
  <c r="E31" i="3"/>
  <c r="A31" i="3"/>
  <c r="A32" i="3" s="1"/>
  <c r="A33" i="3" s="1"/>
  <c r="A34" i="3" s="1"/>
  <c r="A35" i="3" s="1"/>
  <c r="Y30" i="3"/>
  <c r="Z30" i="3" s="1"/>
  <c r="V30" i="3"/>
  <c r="R30" i="3"/>
  <c r="N30" i="3"/>
  <c r="J30" i="3"/>
  <c r="W30" i="3" s="1"/>
  <c r="E30" i="3"/>
  <c r="AA29" i="3"/>
  <c r="AB29" i="3" s="1"/>
  <c r="V29" i="3"/>
  <c r="R29" i="3"/>
  <c r="N29" i="3"/>
  <c r="J29" i="3"/>
  <c r="W29" i="3" s="1"/>
  <c r="E29" i="3"/>
  <c r="Y28" i="3"/>
  <c r="Z28" i="3" s="1"/>
  <c r="V28" i="3"/>
  <c r="R28" i="3"/>
  <c r="N28" i="3"/>
  <c r="J28" i="3"/>
  <c r="W28" i="3" s="1"/>
  <c r="E28" i="3"/>
  <c r="AB27" i="3"/>
  <c r="AA27" i="3"/>
  <c r="V27" i="3"/>
  <c r="R27" i="3"/>
  <c r="N27" i="3"/>
  <c r="J27" i="3"/>
  <c r="W27" i="3" s="1"/>
  <c r="E27" i="3"/>
  <c r="Y26" i="3"/>
  <c r="Z26" i="3" s="1"/>
  <c r="V26" i="3"/>
  <c r="R26" i="3"/>
  <c r="N26" i="3"/>
  <c r="J26" i="3"/>
  <c r="W26" i="3" s="1"/>
  <c r="AA26" i="3" s="1"/>
  <c r="E26" i="3"/>
  <c r="Y25" i="3"/>
  <c r="Z25" i="3" s="1"/>
  <c r="V25" i="3"/>
  <c r="R25" i="3"/>
  <c r="N25" i="3"/>
  <c r="J25" i="3"/>
  <c r="W25" i="3" s="1"/>
  <c r="E25" i="3"/>
  <c r="Y24" i="3"/>
  <c r="Z24" i="3" s="1"/>
  <c r="V24" i="3"/>
  <c r="R24" i="3"/>
  <c r="N24" i="3"/>
  <c r="J24" i="3"/>
  <c r="E24" i="3"/>
  <c r="AA23" i="3"/>
  <c r="Y23" i="3"/>
  <c r="Z23" i="3" s="1"/>
  <c r="V23" i="3"/>
  <c r="R23" i="3"/>
  <c r="N23" i="3"/>
  <c r="J23" i="3"/>
  <c r="W23" i="3" s="1"/>
  <c r="E23" i="3"/>
  <c r="AA22" i="3"/>
  <c r="AB22" i="3" s="1"/>
  <c r="V22" i="3"/>
  <c r="R22" i="3"/>
  <c r="N22" i="3"/>
  <c r="J22" i="3"/>
  <c r="W22" i="3" s="1"/>
  <c r="E22" i="3"/>
  <c r="Y21" i="3"/>
  <c r="Z21" i="3" s="1"/>
  <c r="V21" i="3"/>
  <c r="R21" i="3"/>
  <c r="N21" i="3"/>
  <c r="J21" i="3"/>
  <c r="W21" i="3" s="1"/>
  <c r="E21" i="3"/>
  <c r="AB20" i="3"/>
  <c r="AA20" i="3"/>
  <c r="V20" i="3"/>
  <c r="R20" i="3"/>
  <c r="N20" i="3"/>
  <c r="J20" i="3"/>
  <c r="W20" i="3" s="1"/>
  <c r="E20" i="3"/>
  <c r="AA19" i="3"/>
  <c r="AB19" i="3" s="1"/>
  <c r="V19" i="3"/>
  <c r="R19" i="3"/>
  <c r="N19" i="3"/>
  <c r="J19" i="3"/>
  <c r="W19" i="3" s="1"/>
  <c r="E19" i="3"/>
  <c r="Y18" i="3"/>
  <c r="Z18" i="3" s="1"/>
  <c r="V18" i="3"/>
  <c r="R18" i="3"/>
  <c r="N18" i="3"/>
  <c r="J18" i="3"/>
  <c r="W18" i="3" s="1"/>
  <c r="E18" i="3"/>
  <c r="Y17" i="3"/>
  <c r="Z17" i="3" s="1"/>
  <c r="V17" i="3"/>
  <c r="R17" i="3"/>
  <c r="N17" i="3"/>
  <c r="J17" i="3"/>
  <c r="W17" i="3" s="1"/>
  <c r="E17" i="3"/>
  <c r="Y16" i="3"/>
  <c r="Z16" i="3" s="1"/>
  <c r="V16" i="3"/>
  <c r="R16" i="3"/>
  <c r="N16" i="3"/>
  <c r="J16" i="3"/>
  <c r="W16" i="3" s="1"/>
  <c r="E16" i="3"/>
  <c r="AB15" i="3"/>
  <c r="AA15" i="3"/>
  <c r="V15" i="3"/>
  <c r="R15" i="3"/>
  <c r="N15" i="3"/>
  <c r="J15" i="3"/>
  <c r="W15" i="3" s="1"/>
  <c r="E15" i="3"/>
  <c r="Y14" i="3"/>
  <c r="Z14" i="3" s="1"/>
  <c r="V14" i="3"/>
  <c r="R14" i="3"/>
  <c r="N14" i="3"/>
  <c r="J14" i="3"/>
  <c r="E14" i="3"/>
  <c r="AA13" i="3"/>
  <c r="AB13" i="3" s="1"/>
  <c r="V13" i="3"/>
  <c r="R13" i="3"/>
  <c r="N13" i="3"/>
  <c r="J13" i="3"/>
  <c r="W13" i="3" s="1"/>
  <c r="E13" i="3"/>
  <c r="Y12" i="3"/>
  <c r="Z12" i="3" s="1"/>
  <c r="V12" i="3"/>
  <c r="R12" i="3"/>
  <c r="N12" i="3"/>
  <c r="J12" i="3"/>
  <c r="W12" i="3" s="1"/>
  <c r="E12" i="3"/>
  <c r="Y11" i="3"/>
  <c r="Z11" i="3" s="1"/>
  <c r="V11" i="3"/>
  <c r="R11" i="3"/>
  <c r="N11" i="3"/>
  <c r="J11" i="3"/>
  <c r="W11" i="3" s="1"/>
  <c r="E11" i="3"/>
  <c r="Y10" i="3"/>
  <c r="Z10" i="3" s="1"/>
  <c r="V10" i="3"/>
  <c r="R10" i="3"/>
  <c r="N10" i="3"/>
  <c r="J10" i="3"/>
  <c r="W10" i="3" s="1"/>
  <c r="E10" i="3"/>
  <c r="AA9" i="3"/>
  <c r="AB9" i="3" s="1"/>
  <c r="V9" i="3"/>
  <c r="R9" i="3"/>
  <c r="N9" i="3"/>
  <c r="J9" i="3"/>
  <c r="E9" i="3"/>
  <c r="Y8" i="3"/>
  <c r="Z8" i="3" s="1"/>
  <c r="V8" i="3"/>
  <c r="R8" i="3"/>
  <c r="N8" i="3"/>
  <c r="J8" i="3"/>
  <c r="W8" i="3" s="1"/>
  <c r="E8" i="3"/>
  <c r="Y7" i="3"/>
  <c r="Z7" i="3" s="1"/>
  <c r="V7" i="3"/>
  <c r="R7" i="3"/>
  <c r="N7" i="3"/>
  <c r="J7" i="3"/>
  <c r="W7" i="3" s="1"/>
  <c r="AA7" i="3" s="1"/>
  <c r="E7" i="3"/>
  <c r="AA6" i="3"/>
  <c r="Y6" i="3"/>
  <c r="Z6" i="3" s="1"/>
  <c r="V6" i="3"/>
  <c r="R6" i="3"/>
  <c r="N6" i="3"/>
  <c r="J6" i="3"/>
  <c r="W6" i="3" s="1"/>
  <c r="E6" i="3"/>
  <c r="A6" i="3"/>
  <c r="A7" i="3" s="1"/>
  <c r="A8" i="3" s="1"/>
  <c r="A9" i="3" s="1"/>
  <c r="A10" i="3" s="1"/>
  <c r="A11" i="3" s="1"/>
  <c r="A12" i="3" s="1"/>
  <c r="A13" i="3" s="1"/>
  <c r="A14" i="3" s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s="1"/>
  <c r="A29" i="3" s="1"/>
  <c r="A30" i="3" s="1"/>
  <c r="Y5" i="3"/>
  <c r="Z5" i="3" s="1"/>
  <c r="V5" i="3"/>
  <c r="R5" i="3"/>
  <c r="N5" i="3"/>
  <c r="J5" i="3"/>
  <c r="W5" i="3" s="1"/>
  <c r="E5" i="3"/>
  <c r="AA39" i="2"/>
  <c r="AB39" i="2" s="1"/>
  <c r="Z39" i="2"/>
  <c r="Y39" i="2"/>
  <c r="V39" i="2"/>
  <c r="R39" i="2"/>
  <c r="N39" i="2"/>
  <c r="J39" i="2"/>
  <c r="W39" i="2" s="1"/>
  <c r="E39" i="2"/>
  <c r="AA38" i="2"/>
  <c r="AB38" i="2" s="1"/>
  <c r="Z38" i="2"/>
  <c r="Y38" i="2"/>
  <c r="V38" i="2"/>
  <c r="R38" i="2"/>
  <c r="N38" i="2"/>
  <c r="J38" i="2"/>
  <c r="W38" i="2" s="1"/>
  <c r="E38" i="2"/>
  <c r="AA37" i="2"/>
  <c r="AB37" i="2" s="1"/>
  <c r="Z37" i="2"/>
  <c r="Y37" i="2"/>
  <c r="V37" i="2"/>
  <c r="R37" i="2"/>
  <c r="N37" i="2"/>
  <c r="J37" i="2"/>
  <c r="W37" i="2" s="1"/>
  <c r="E37" i="2"/>
  <c r="AA36" i="2"/>
  <c r="AB36" i="2" s="1"/>
  <c r="Z36" i="2"/>
  <c r="Y36" i="2"/>
  <c r="V36" i="2"/>
  <c r="R36" i="2"/>
  <c r="N36" i="2"/>
  <c r="J36" i="2"/>
  <c r="W36" i="2" s="1"/>
  <c r="E36" i="2"/>
  <c r="AA35" i="2"/>
  <c r="AB35" i="2" s="1"/>
  <c r="Z35" i="2"/>
  <c r="Y35" i="2"/>
  <c r="V35" i="2"/>
  <c r="R35" i="2"/>
  <c r="N35" i="2"/>
  <c r="J35" i="2"/>
  <c r="E35" i="2"/>
  <c r="AA34" i="2"/>
  <c r="AB34" i="2" s="1"/>
  <c r="Z34" i="2"/>
  <c r="Y34" i="2"/>
  <c r="V34" i="2"/>
  <c r="R34" i="2"/>
  <c r="N34" i="2"/>
  <c r="J34" i="2"/>
  <c r="W34" i="2" s="1"/>
  <c r="E34" i="2"/>
  <c r="AA33" i="2"/>
  <c r="AB33" i="2" s="1"/>
  <c r="Z33" i="2"/>
  <c r="Y33" i="2"/>
  <c r="V33" i="2"/>
  <c r="R33" i="2"/>
  <c r="N33" i="2"/>
  <c r="J33" i="2"/>
  <c r="W33" i="2" s="1"/>
  <c r="E33" i="2"/>
  <c r="AA32" i="2"/>
  <c r="AB32" i="2" s="1"/>
  <c r="Z32" i="2"/>
  <c r="Y32" i="2"/>
  <c r="V32" i="2"/>
  <c r="R32" i="2"/>
  <c r="N32" i="2"/>
  <c r="J32" i="2"/>
  <c r="W32" i="2" s="1"/>
  <c r="E32" i="2"/>
  <c r="AA31" i="2"/>
  <c r="AB31" i="2" s="1"/>
  <c r="Z31" i="2"/>
  <c r="Y31" i="2"/>
  <c r="V31" i="2"/>
  <c r="R31" i="2"/>
  <c r="N31" i="2"/>
  <c r="J31" i="2"/>
  <c r="W31" i="2" s="1"/>
  <c r="E31" i="2"/>
  <c r="AB30" i="2"/>
  <c r="AA30" i="2"/>
  <c r="Z30" i="2"/>
  <c r="Y30" i="2"/>
  <c r="V30" i="2"/>
  <c r="R30" i="2"/>
  <c r="N30" i="2"/>
  <c r="J30" i="2"/>
  <c r="W30" i="2" s="1"/>
  <c r="E30" i="2"/>
  <c r="AB29" i="2"/>
  <c r="AA29" i="2"/>
  <c r="Z29" i="2"/>
  <c r="Y29" i="2"/>
  <c r="V29" i="2"/>
  <c r="R29" i="2"/>
  <c r="N29" i="2"/>
  <c r="J29" i="2"/>
  <c r="W29" i="2" s="1"/>
  <c r="E29" i="2"/>
  <c r="AA28" i="2"/>
  <c r="AB28" i="2" s="1"/>
  <c r="Z28" i="2"/>
  <c r="Y28" i="2"/>
  <c r="V28" i="2"/>
  <c r="R28" i="2"/>
  <c r="N28" i="2"/>
  <c r="J28" i="2"/>
  <c r="W28" i="2" s="1"/>
  <c r="E28" i="2"/>
  <c r="AA27" i="2"/>
  <c r="AB27" i="2" s="1"/>
  <c r="Z27" i="2"/>
  <c r="Y27" i="2"/>
  <c r="V27" i="2"/>
  <c r="R27" i="2"/>
  <c r="N27" i="2"/>
  <c r="J27" i="2"/>
  <c r="W27" i="2" s="1"/>
  <c r="E27" i="2"/>
  <c r="AB26" i="2"/>
  <c r="AA26" i="2"/>
  <c r="Z26" i="2"/>
  <c r="Y26" i="2"/>
  <c r="V26" i="2"/>
  <c r="R26" i="2"/>
  <c r="N26" i="2"/>
  <c r="J26" i="2"/>
  <c r="W26" i="2" s="1"/>
  <c r="E26" i="2"/>
  <c r="AB25" i="2"/>
  <c r="AA25" i="2"/>
  <c r="Z25" i="2"/>
  <c r="Y25" i="2"/>
  <c r="V25" i="2"/>
  <c r="R25" i="2"/>
  <c r="N25" i="2"/>
  <c r="J25" i="2"/>
  <c r="W25" i="2" s="1"/>
  <c r="E25" i="2"/>
  <c r="AA24" i="2"/>
  <c r="AB24" i="2" s="1"/>
  <c r="Z24" i="2"/>
  <c r="Y24" i="2"/>
  <c r="V24" i="2"/>
  <c r="R24" i="2"/>
  <c r="N24" i="2"/>
  <c r="J24" i="2"/>
  <c r="W24" i="2" s="1"/>
  <c r="E24" i="2"/>
  <c r="AA23" i="2"/>
  <c r="AB23" i="2" s="1"/>
  <c r="Z23" i="2"/>
  <c r="Y23" i="2"/>
  <c r="V23" i="2"/>
  <c r="R23" i="2"/>
  <c r="N23" i="2"/>
  <c r="J23" i="2"/>
  <c r="W23" i="2" s="1"/>
  <c r="E23" i="2"/>
  <c r="AB22" i="2"/>
  <c r="AA22" i="2"/>
  <c r="Z22" i="2"/>
  <c r="Y22" i="2"/>
  <c r="V22" i="2"/>
  <c r="R22" i="2"/>
  <c r="N22" i="2"/>
  <c r="J22" i="2"/>
  <c r="W22" i="2" s="1"/>
  <c r="E22" i="2"/>
  <c r="Z21" i="2"/>
  <c r="Y21" i="2"/>
  <c r="V21" i="2"/>
  <c r="R21" i="2"/>
  <c r="N21" i="2"/>
  <c r="J21" i="2"/>
  <c r="E21" i="2"/>
  <c r="Z20" i="2"/>
  <c r="Y20" i="2"/>
  <c r="V20" i="2"/>
  <c r="R20" i="2"/>
  <c r="N20" i="2"/>
  <c r="J20" i="2"/>
  <c r="W20" i="2" s="1"/>
  <c r="E20" i="2"/>
  <c r="AA19" i="2"/>
  <c r="AB19" i="2" s="1"/>
  <c r="V19" i="2"/>
  <c r="R19" i="2"/>
  <c r="N19" i="2"/>
  <c r="J19" i="2"/>
  <c r="W19" i="2" s="1"/>
  <c r="E19" i="2"/>
  <c r="AB18" i="2"/>
  <c r="AA18" i="2"/>
  <c r="V18" i="2"/>
  <c r="R18" i="2"/>
  <c r="N18" i="2"/>
  <c r="J18" i="2"/>
  <c r="W18" i="2" s="1"/>
  <c r="E18" i="2"/>
  <c r="AA17" i="2"/>
  <c r="AB17" i="2" s="1"/>
  <c r="V17" i="2"/>
  <c r="R17" i="2"/>
  <c r="N17" i="2"/>
  <c r="J17" i="2"/>
  <c r="W17" i="2" s="1"/>
  <c r="E17" i="2"/>
  <c r="Z16" i="2"/>
  <c r="Y16" i="2"/>
  <c r="V16" i="2"/>
  <c r="R16" i="2"/>
  <c r="N16" i="2"/>
  <c r="J16" i="2"/>
  <c r="E16" i="2"/>
  <c r="AA15" i="2"/>
  <c r="AB15" i="2" s="1"/>
  <c r="V15" i="2"/>
  <c r="R15" i="2"/>
  <c r="N15" i="2"/>
  <c r="J15" i="2"/>
  <c r="W15" i="2" s="1"/>
  <c r="E15" i="2"/>
  <c r="Z14" i="2"/>
  <c r="Y14" i="2"/>
  <c r="V14" i="2"/>
  <c r="R14" i="2"/>
  <c r="N14" i="2"/>
  <c r="J14" i="2"/>
  <c r="E14" i="2"/>
  <c r="Z13" i="2"/>
  <c r="Y13" i="2"/>
  <c r="V13" i="2"/>
  <c r="R13" i="2"/>
  <c r="N13" i="2"/>
  <c r="J13" i="2"/>
  <c r="W13" i="2" s="1"/>
  <c r="AA13" i="2" s="1"/>
  <c r="E13" i="2"/>
  <c r="Z12" i="2"/>
  <c r="Y12" i="2"/>
  <c r="V12" i="2"/>
  <c r="R12" i="2"/>
  <c r="N12" i="2"/>
  <c r="J12" i="2"/>
  <c r="W12" i="2" s="1"/>
  <c r="E12" i="2"/>
  <c r="Z11" i="2"/>
  <c r="Y11" i="2"/>
  <c r="V11" i="2"/>
  <c r="R11" i="2"/>
  <c r="N11" i="2"/>
  <c r="J11" i="2"/>
  <c r="W11" i="2" s="1"/>
  <c r="E11" i="2"/>
  <c r="Z10" i="2"/>
  <c r="Y10" i="2"/>
  <c r="V10" i="2"/>
  <c r="R10" i="2"/>
  <c r="N10" i="2"/>
  <c r="J10" i="2"/>
  <c r="E10" i="2"/>
  <c r="Z9" i="2"/>
  <c r="Y9" i="2"/>
  <c r="V9" i="2"/>
  <c r="R9" i="2"/>
  <c r="N9" i="2"/>
  <c r="J9" i="2"/>
  <c r="W9" i="2" s="1"/>
  <c r="AA9" i="2" s="1"/>
  <c r="E9" i="2"/>
  <c r="Z8" i="2"/>
  <c r="Y8" i="2"/>
  <c r="V8" i="2"/>
  <c r="R8" i="2"/>
  <c r="N8" i="2"/>
  <c r="J8" i="2"/>
  <c r="W8" i="2" s="1"/>
  <c r="E8" i="2"/>
  <c r="Z7" i="2"/>
  <c r="Y7" i="2"/>
  <c r="V7" i="2"/>
  <c r="R7" i="2"/>
  <c r="N7" i="2"/>
  <c r="J7" i="2"/>
  <c r="W7" i="2" s="1"/>
  <c r="E7" i="2"/>
  <c r="Z6" i="2"/>
  <c r="Y6" i="2"/>
  <c r="V6" i="2"/>
  <c r="R6" i="2"/>
  <c r="N6" i="2"/>
  <c r="J6" i="2"/>
  <c r="E6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Z5" i="2"/>
  <c r="Y5" i="2"/>
  <c r="V5" i="2"/>
  <c r="R5" i="2"/>
  <c r="N5" i="2"/>
  <c r="J5" i="2"/>
  <c r="E5" i="2"/>
  <c r="AA8" i="2" l="1"/>
  <c r="AA12" i="2"/>
  <c r="AA11" i="2"/>
  <c r="AA20" i="2"/>
  <c r="Y22" i="3"/>
  <c r="Y29" i="3"/>
  <c r="Y18" i="2"/>
  <c r="AA10" i="3"/>
  <c r="AA12" i="3"/>
  <c r="AA7" i="2"/>
  <c r="AA17" i="3"/>
  <c r="Y19" i="3"/>
  <c r="W5" i="2"/>
  <c r="W10" i="2"/>
  <c r="W14" i="2"/>
  <c r="AA25" i="4"/>
  <c r="W16" i="2"/>
  <c r="Y19" i="2"/>
  <c r="Z19" i="2" s="1"/>
  <c r="W21" i="2"/>
  <c r="W35" i="2"/>
  <c r="AA11" i="3"/>
  <c r="W14" i="3"/>
  <c r="AA18" i="3"/>
  <c r="AA21" i="3"/>
  <c r="W24" i="3"/>
  <c r="AA25" i="3"/>
  <c r="AA28" i="3"/>
  <c r="W37" i="3"/>
  <c r="Y15" i="2"/>
  <c r="Y13" i="3"/>
  <c r="AA16" i="3"/>
  <c r="W6" i="2"/>
  <c r="X30" i="2" s="1"/>
  <c r="AA8" i="3"/>
  <c r="Y15" i="3"/>
  <c r="Y17" i="2"/>
  <c r="X17" i="2"/>
  <c r="X39" i="2"/>
  <c r="AA5" i="3"/>
  <c r="W9" i="3"/>
  <c r="X10" i="3" s="1"/>
  <c r="Y20" i="3"/>
  <c r="Y27" i="3"/>
  <c r="AA30" i="3"/>
  <c r="AA21" i="4"/>
  <c r="W32" i="3"/>
  <c r="W35" i="3"/>
  <c r="W38" i="3"/>
  <c r="W39" i="3"/>
  <c r="Y13" i="4"/>
  <c r="Y23" i="4"/>
  <c r="AA11" i="4"/>
  <c r="AA14" i="4"/>
  <c r="Y24" i="4"/>
  <c r="W36" i="3"/>
  <c r="Y9" i="4"/>
  <c r="W10" i="4"/>
  <c r="Y12" i="4"/>
  <c r="Y22" i="4"/>
  <c r="W34" i="3"/>
  <c r="X34" i="3" s="1"/>
  <c r="W42" i="3"/>
  <c r="W19" i="4"/>
  <c r="W20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31" i="3"/>
  <c r="W33" i="3"/>
  <c r="W41" i="3"/>
  <c r="W5" i="4"/>
  <c r="X13" i="4" s="1"/>
  <c r="W6" i="4"/>
  <c r="W7" i="4"/>
  <c r="W8" i="4"/>
  <c r="W15" i="4"/>
  <c r="W16" i="4"/>
  <c r="W17" i="4"/>
  <c r="W18" i="4"/>
  <c r="W26" i="4"/>
  <c r="X15" i="4" l="1"/>
  <c r="Y15" i="4"/>
  <c r="X35" i="4"/>
  <c r="X12" i="4"/>
  <c r="X26" i="3"/>
  <c r="X17" i="3"/>
  <c r="X12" i="2"/>
  <c r="X8" i="4"/>
  <c r="Y8" i="4"/>
  <c r="Z13" i="4" s="1"/>
  <c r="X38" i="4"/>
  <c r="X20" i="4"/>
  <c r="AA20" i="4"/>
  <c r="AB20" i="4" s="1"/>
  <c r="X26" i="4"/>
  <c r="AA26" i="4"/>
  <c r="X5" i="4"/>
  <c r="AA5" i="4"/>
  <c r="AB5" i="4" s="1"/>
  <c r="X39" i="4"/>
  <c r="X31" i="4"/>
  <c r="X27" i="4"/>
  <c r="X36" i="3"/>
  <c r="X35" i="3"/>
  <c r="X21" i="4"/>
  <c r="Y9" i="3"/>
  <c r="Z22" i="3" s="1"/>
  <c r="X9" i="3"/>
  <c r="X6" i="2"/>
  <c r="AA6" i="2"/>
  <c r="X13" i="3"/>
  <c r="X15" i="2"/>
  <c r="X28" i="3"/>
  <c r="X21" i="3"/>
  <c r="X36" i="2"/>
  <c r="X25" i="3"/>
  <c r="X13" i="2"/>
  <c r="Z18" i="2"/>
  <c r="X38" i="2"/>
  <c r="X18" i="4"/>
  <c r="AA18" i="4"/>
  <c r="X41" i="3"/>
  <c r="X34" i="4"/>
  <c r="X30" i="4"/>
  <c r="X10" i="4"/>
  <c r="AA10" i="4"/>
  <c r="X11" i="4"/>
  <c r="AA32" i="3"/>
  <c r="X32" i="3"/>
  <c r="X30" i="3"/>
  <c r="X23" i="3"/>
  <c r="Z17" i="2"/>
  <c r="X7" i="3"/>
  <c r="Z15" i="2"/>
  <c r="X11" i="3"/>
  <c r="X35" i="2"/>
  <c r="AA16" i="2"/>
  <c r="X16" i="2"/>
  <c r="X14" i="2"/>
  <c r="AA14" i="2"/>
  <c r="X9" i="2"/>
  <c r="X7" i="2"/>
  <c r="X29" i="3"/>
  <c r="X29" i="2"/>
  <c r="X20" i="2"/>
  <c r="X32" i="2"/>
  <c r="X17" i="4"/>
  <c r="Y17" i="4"/>
  <c r="X7" i="4"/>
  <c r="AA7" i="4"/>
  <c r="X33" i="3"/>
  <c r="Y33" i="3"/>
  <c r="Z33" i="3" s="1"/>
  <c r="X37" i="4"/>
  <c r="X33" i="4"/>
  <c r="X29" i="4"/>
  <c r="X19" i="4"/>
  <c r="Y19" i="4"/>
  <c r="Z19" i="4" s="1"/>
  <c r="X22" i="4"/>
  <c r="Z23" i="4"/>
  <c r="X39" i="3"/>
  <c r="X24" i="4"/>
  <c r="X20" i="3"/>
  <c r="X26" i="2"/>
  <c r="X15" i="3"/>
  <c r="X27" i="2"/>
  <c r="X37" i="3"/>
  <c r="AA24" i="3"/>
  <c r="X24" i="3"/>
  <c r="X18" i="3"/>
  <c r="X6" i="3"/>
  <c r="AA21" i="2"/>
  <c r="X21" i="2"/>
  <c r="X10" i="2"/>
  <c r="AA10" i="2"/>
  <c r="AB10" i="2" s="1"/>
  <c r="X8" i="3"/>
  <c r="X19" i="3"/>
  <c r="X12" i="3"/>
  <c r="X34" i="2"/>
  <c r="X28" i="2"/>
  <c r="X25" i="2"/>
  <c r="X8" i="2"/>
  <c r="X16" i="4"/>
  <c r="Y16" i="4"/>
  <c r="Z9" i="4" s="1"/>
  <c r="X6" i="4"/>
  <c r="AA6" i="4"/>
  <c r="AA31" i="3"/>
  <c r="X31" i="3"/>
  <c r="X36" i="4"/>
  <c r="X32" i="4"/>
  <c r="X28" i="4"/>
  <c r="X42" i="3"/>
  <c r="Z12" i="4"/>
  <c r="X9" i="4"/>
  <c r="X14" i="4"/>
  <c r="X23" i="4"/>
  <c r="X38" i="3"/>
  <c r="X27" i="3"/>
  <c r="Z20" i="3"/>
  <c r="X5" i="3"/>
  <c r="X22" i="2"/>
  <c r="X33" i="2"/>
  <c r="X16" i="3"/>
  <c r="X23" i="2"/>
  <c r="AA14" i="3"/>
  <c r="AB14" i="3" s="1"/>
  <c r="X14" i="3"/>
  <c r="X37" i="2"/>
  <c r="X19" i="2"/>
  <c r="X25" i="4"/>
  <c r="X5" i="2"/>
  <c r="AA5" i="2"/>
  <c r="X31" i="2"/>
  <c r="Z19" i="3"/>
  <c r="X18" i="2"/>
  <c r="X22" i="3"/>
  <c r="X40" i="3"/>
  <c r="X11" i="2"/>
  <c r="X24" i="2"/>
  <c r="AB24" i="3" l="1"/>
  <c r="AB10" i="3"/>
  <c r="AB26" i="3"/>
  <c r="AB25" i="3"/>
  <c r="AB7" i="2"/>
  <c r="AB8" i="2"/>
  <c r="AB11" i="2"/>
  <c r="AB30" i="3"/>
  <c r="AB14" i="2"/>
  <c r="AB6" i="2"/>
  <c r="Z27" i="3"/>
  <c r="AB5" i="2"/>
  <c r="AB9" i="2"/>
  <c r="AB13" i="2"/>
  <c r="AB28" i="3"/>
  <c r="Z15" i="3"/>
  <c r="AB31" i="3"/>
  <c r="AB25" i="4"/>
  <c r="AB17" i="3"/>
  <c r="Z13" i="3"/>
  <c r="AB6" i="3"/>
  <c r="AB32" i="3"/>
  <c r="AB26" i="4"/>
  <c r="AB20" i="2"/>
  <c r="Z15" i="4"/>
  <c r="AB21" i="2"/>
  <c r="AB7" i="3"/>
  <c r="AB16" i="2"/>
  <c r="Z24" i="4"/>
  <c r="AB11" i="3"/>
  <c r="AB21" i="3"/>
  <c r="Z16" i="4"/>
  <c r="AB14" i="4"/>
  <c r="Z17" i="4"/>
  <c r="AB10" i="4"/>
  <c r="Z9" i="3"/>
  <c r="AB12" i="3"/>
  <c r="AB21" i="4"/>
  <c r="AB6" i="4"/>
  <c r="Z29" i="3"/>
  <c r="AB16" i="3"/>
  <c r="AB5" i="3"/>
  <c r="AB7" i="4"/>
  <c r="AB12" i="2"/>
  <c r="AB18" i="3"/>
  <c r="AB23" i="3"/>
  <c r="Z22" i="4"/>
  <c r="AB18" i="4"/>
  <c r="AB8" i="3"/>
  <c r="Z8" i="4"/>
  <c r="AB11" i="4"/>
</calcChain>
</file>

<file path=xl/sharedStrings.xml><?xml version="1.0" encoding="utf-8"?>
<sst xmlns="http://schemas.openxmlformats.org/spreadsheetml/2006/main" count="312" uniqueCount="156">
  <si>
    <t>Jahrgang</t>
  </si>
  <si>
    <t>Name</t>
  </si>
  <si>
    <t>Vorname</t>
  </si>
  <si>
    <t>Verein</t>
  </si>
  <si>
    <t>Pflicht</t>
  </si>
  <si>
    <t>AK 6/7</t>
  </si>
  <si>
    <t>Protokoll Turnkreisspiele 2025</t>
  </si>
  <si>
    <t>Jahrg.</t>
  </si>
  <si>
    <t>LK</t>
  </si>
  <si>
    <t>Sprung</t>
  </si>
  <si>
    <t>Reck</t>
  </si>
  <si>
    <t>Balken</t>
  </si>
  <si>
    <t>Boden</t>
  </si>
  <si>
    <t>Gesamt</t>
  </si>
  <si>
    <t>Platz</t>
  </si>
  <si>
    <t>Auswertung AK 6</t>
  </si>
  <si>
    <t>Auswertung AK 7</t>
  </si>
  <si>
    <t>D</t>
  </si>
  <si>
    <t>E</t>
  </si>
  <si>
    <t>Pen.</t>
  </si>
  <si>
    <t>Ges.</t>
  </si>
  <si>
    <t>Winkler</t>
  </si>
  <si>
    <t>Haylie Joy</t>
  </si>
  <si>
    <t>SV Auerswalde</t>
  </si>
  <si>
    <t>Nebe</t>
  </si>
  <si>
    <t>Luise</t>
  </si>
  <si>
    <t>Seydewitz</t>
  </si>
  <si>
    <t>Lena Marie</t>
  </si>
  <si>
    <t>Remke</t>
  </si>
  <si>
    <t>Ella</t>
  </si>
  <si>
    <t>ATV Hainichen</t>
  </si>
  <si>
    <t>Weisse</t>
  </si>
  <si>
    <t>Freya</t>
  </si>
  <si>
    <t>Quellmalz</t>
  </si>
  <si>
    <t>Charlotte</t>
  </si>
  <si>
    <t>TSV Hartmannsdorf</t>
  </si>
  <si>
    <t>Pechstein</t>
  </si>
  <si>
    <t>Noemi</t>
  </si>
  <si>
    <t>ATV Garnsdorf</t>
  </si>
  <si>
    <t>Simon Martinez</t>
  </si>
  <si>
    <t>Valentina</t>
  </si>
  <si>
    <t>Fröde</t>
  </si>
  <si>
    <t>Lara</t>
  </si>
  <si>
    <t>Burgstädter TSV</t>
  </si>
  <si>
    <t>Irmscher</t>
  </si>
  <si>
    <t>Louisa</t>
  </si>
  <si>
    <t>Frenzel</t>
  </si>
  <si>
    <t>Lina</t>
  </si>
  <si>
    <t>Hänig</t>
  </si>
  <si>
    <t>Maila</t>
  </si>
  <si>
    <t>Arnold</t>
  </si>
  <si>
    <t>Nila</t>
  </si>
  <si>
    <t>Strasdeit</t>
  </si>
  <si>
    <t>Laura</t>
  </si>
  <si>
    <t>Buschner</t>
  </si>
  <si>
    <t>Hanna</t>
  </si>
  <si>
    <t>Reuther</t>
  </si>
  <si>
    <t>Ida</t>
  </si>
  <si>
    <t>Weiß</t>
  </si>
  <si>
    <t>Clara</t>
  </si>
  <si>
    <t>Qualifikation BM</t>
  </si>
  <si>
    <t>AK 8/9</t>
  </si>
  <si>
    <t>Auswertung AK 8</t>
  </si>
  <si>
    <t>Auswertung AK 9</t>
  </si>
  <si>
    <t>Hilbig</t>
  </si>
  <si>
    <t>Felicitas</t>
  </si>
  <si>
    <t>Saupe</t>
  </si>
  <si>
    <t>Fiona</t>
  </si>
  <si>
    <t>Tutschka</t>
  </si>
  <si>
    <t>Beyer</t>
  </si>
  <si>
    <t>Elin</t>
  </si>
  <si>
    <t>Fydrich</t>
  </si>
  <si>
    <t>Paula Elara</t>
  </si>
  <si>
    <t>SV Frankenberg</t>
  </si>
  <si>
    <t>Zauleck</t>
  </si>
  <si>
    <t>Johanna</t>
  </si>
  <si>
    <t>Fiedler</t>
  </si>
  <si>
    <t>Sophia</t>
  </si>
  <si>
    <t>Schmidt</t>
  </si>
  <si>
    <t>Lotta</t>
  </si>
  <si>
    <t>Helbig</t>
  </si>
  <si>
    <t>Juna</t>
  </si>
  <si>
    <t>Puschmann</t>
  </si>
  <si>
    <t>Marie</t>
  </si>
  <si>
    <t>Meyer</t>
  </si>
  <si>
    <t>Bruckmüller</t>
  </si>
  <si>
    <t>Stella</t>
  </si>
  <si>
    <t>Prinz</t>
  </si>
  <si>
    <t>Viktoria</t>
  </si>
  <si>
    <t>Köhler</t>
  </si>
  <si>
    <t>Hannah</t>
  </si>
  <si>
    <t>Schulze</t>
  </si>
  <si>
    <t>Mathilda</t>
  </si>
  <si>
    <t>Saiko</t>
  </si>
  <si>
    <t>Maira</t>
  </si>
  <si>
    <t>Voigtländer</t>
  </si>
  <si>
    <t>TSV Mittweida</t>
  </si>
  <si>
    <t>Martha</t>
  </si>
  <si>
    <t>Hiesche</t>
  </si>
  <si>
    <t>Layla</t>
  </si>
  <si>
    <t>Janecek</t>
  </si>
  <si>
    <t>Annabell</t>
  </si>
  <si>
    <t>Reichel</t>
  </si>
  <si>
    <t>Emilia</t>
  </si>
  <si>
    <t>Aurelia</t>
  </si>
  <si>
    <t>Schubert</t>
  </si>
  <si>
    <t>Elisabeth</t>
  </si>
  <si>
    <t>Rost</t>
  </si>
  <si>
    <t>Helena</t>
  </si>
  <si>
    <t>Narwold</t>
  </si>
  <si>
    <t>Lily</t>
  </si>
  <si>
    <t>Hoffmann</t>
  </si>
  <si>
    <t>Lena</t>
  </si>
  <si>
    <t>Betty</t>
  </si>
  <si>
    <t>Hahn</t>
  </si>
  <si>
    <t>Kelly</t>
  </si>
  <si>
    <t>Luckner</t>
  </si>
  <si>
    <t>Klara</t>
  </si>
  <si>
    <t>AK 10/11</t>
  </si>
  <si>
    <t>Auswertung AK 10</t>
  </si>
  <si>
    <t>Auswertung AK 11</t>
  </si>
  <si>
    <t xml:space="preserve">Scheer </t>
  </si>
  <si>
    <t>Paula</t>
  </si>
  <si>
    <t>Julie Lilou</t>
  </si>
  <si>
    <t>Brückner</t>
  </si>
  <si>
    <t>Selina</t>
  </si>
  <si>
    <t>Espenhayn</t>
  </si>
  <si>
    <t>Kyra</t>
  </si>
  <si>
    <t>Bergner</t>
  </si>
  <si>
    <t>Pia</t>
  </si>
  <si>
    <t>Kunig</t>
  </si>
  <si>
    <t>Mrowitz</t>
  </si>
  <si>
    <t>Julanda</t>
  </si>
  <si>
    <t>Tessa</t>
  </si>
  <si>
    <t>Schneider</t>
  </si>
  <si>
    <t>Emily</t>
  </si>
  <si>
    <t>Martin</t>
  </si>
  <si>
    <t>Kutschenreuther</t>
  </si>
  <si>
    <t>Zoe</t>
  </si>
  <si>
    <t>Wadewitz</t>
  </si>
  <si>
    <t>Maja</t>
  </si>
  <si>
    <t>Singer</t>
  </si>
  <si>
    <t>Rieke</t>
  </si>
  <si>
    <t>Mehner</t>
  </si>
  <si>
    <t>Mariella</t>
  </si>
  <si>
    <t>Petzold</t>
  </si>
  <si>
    <t>Wagner</t>
  </si>
  <si>
    <t>Enessa</t>
  </si>
  <si>
    <t>Kühn</t>
  </si>
  <si>
    <t>Ilsa</t>
  </si>
  <si>
    <t>Richter</t>
  </si>
  <si>
    <t>Gloria</t>
  </si>
  <si>
    <t>Rosenberger</t>
  </si>
  <si>
    <t>Lucy</t>
  </si>
  <si>
    <t>Wolff</t>
  </si>
  <si>
    <t>Lydia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</si>
</sst>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[$€-407];[Red]\-#,##0.00\ [$€-407]"/>
  </numFmts>
  <fonts count="17" x14ac:knownFonts="1">
    <font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CC0000"/>
      <name val="Calibri"/>
      <family val="2"/>
      <charset val="1"/>
    </font>
    <font>
      <b/>
      <i/>
      <u/>
      <sz val="11"/>
      <color rgb="FF000000"/>
      <name val="Calibri"/>
      <family val="2"/>
      <charset val="1"/>
    </font>
    <font>
      <i/>
      <sz val="11"/>
      <color rgb="FF808080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6"/>
      <color rgb="FF000000"/>
      <name val="Calibri"/>
      <family val="2"/>
      <charset val="1"/>
    </font>
    <font>
      <b/>
      <i/>
      <sz val="12"/>
      <color rgb="FF000000"/>
      <name val="Calibri"/>
      <family val="2"/>
      <charset val="1"/>
    </font>
    <font>
      <u/>
      <sz val="11"/>
      <color rgb="FF0000EE"/>
      <name val="Calibri"/>
      <family val="2"/>
      <charset val="1"/>
    </font>
    <font>
      <sz val="11"/>
      <color rgb="FF333333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theme="0" tint="-0.499984740745262"/>
      <name val="Calibri"/>
      <family val="2"/>
      <charset val="1"/>
    </font>
    <font>
      <sz val="11"/>
      <color rgb="FF000000"/>
      <name val="Calibri"/>
      <family val="2"/>
      <charset val="1"/>
    </font>
  </fonts>
  <fills count="15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666699"/>
      </patternFill>
    </fill>
    <fill>
      <patternFill patternType="solid">
        <fgColor rgb="FFDDDDDD"/>
        <bgColor rgb="FFD9D9D9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theme="8"/>
        <bgColor rgb="FF808080"/>
      </patternFill>
    </fill>
    <fill>
      <patternFill patternType="solid">
        <fgColor rgb="FFFFC000"/>
        <bgColor rgb="FFFF9900"/>
      </patternFill>
    </fill>
    <fill>
      <patternFill patternType="solid">
        <fgColor rgb="FF92D050"/>
        <bgColor rgb="FF70AD47"/>
      </patternFill>
    </fill>
    <fill>
      <patternFill patternType="solid">
        <fgColor rgb="FFFFFF00"/>
        <bgColor rgb="FFFFFF00"/>
      </patternFill>
    </fill>
    <fill>
      <patternFill patternType="solid">
        <fgColor rgb="FFB8CCE4"/>
        <bgColor rgb="FF99CCFF"/>
      </patternFill>
    </fill>
    <fill>
      <patternFill patternType="solid">
        <fgColor theme="7" tint="0.79989013336588644"/>
        <bgColor rgb="FFFFFFCC"/>
      </patternFill>
    </fill>
  </fills>
  <borders count="22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9">
    <xf numFmtId="0" fontId="0" fillId="0" borderId="0"/>
    <xf numFmtId="0" fontId="1" fillId="2" borderId="0" applyBorder="0" applyProtection="0"/>
    <xf numFmtId="0" fontId="1" fillId="3" borderId="0" applyBorder="0" applyProtection="0"/>
    <xf numFmtId="0" fontId="2" fillId="4" borderId="0" applyBorder="0" applyProtection="0"/>
    <xf numFmtId="0" fontId="2" fillId="0" borderId="0" applyBorder="0" applyProtection="0"/>
    <xf numFmtId="0" fontId="3" fillId="5" borderId="0" applyBorder="0" applyProtection="0"/>
    <xf numFmtId="164" fontId="4" fillId="0" borderId="0" applyBorder="0" applyProtection="0"/>
    <xf numFmtId="0" fontId="1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>
      <alignment horizontal="center" textRotation="90"/>
    </xf>
    <xf numFmtId="0" fontId="7" fillId="0" borderId="0" applyBorder="0" applyProtection="0">
      <alignment horizontal="center"/>
    </xf>
    <xf numFmtId="0" fontId="8" fillId="0" borderId="0" applyBorder="0" applyProtection="0">
      <alignment horizontal="center"/>
    </xf>
    <xf numFmtId="0" fontId="9" fillId="0" borderId="0" applyBorder="0" applyProtection="0"/>
    <xf numFmtId="0" fontId="10" fillId="8" borderId="1" applyProtection="0"/>
    <xf numFmtId="0" fontId="4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3" fillId="0" borderId="0" applyBorder="0" applyProtection="0"/>
  </cellStyleXfs>
  <cellXfs count="53">
    <xf numFmtId="0" fontId="0" fillId="0" borderId="0" xfId="0"/>
    <xf numFmtId="0" fontId="0" fillId="0" borderId="0" xfId="0" applyAlignment="1">
      <alignment vertical="center"/>
    </xf>
    <xf numFmtId="0" fontId="11" fillId="0" borderId="0" xfId="0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13" borderId="6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13" fillId="0" borderId="7" xfId="0" applyFont="1" applyBorder="1" applyAlignment="1">
      <alignment vertical="center"/>
    </xf>
    <xf numFmtId="0" fontId="14" fillId="0" borderId="7" xfId="0" applyFont="1" applyBorder="1" applyAlignment="1">
      <alignment vertical="center"/>
    </xf>
    <xf numFmtId="0" fontId="14" fillId="0" borderId="8" xfId="0" applyFont="1" applyBorder="1" applyAlignment="1">
      <alignment vertical="center"/>
    </xf>
    <xf numFmtId="0" fontId="14" fillId="0" borderId="9" xfId="0" applyFont="1" applyBorder="1" applyAlignment="1">
      <alignment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1" xfId="0" applyFont="1" applyBorder="1" applyAlignment="1">
      <alignment vertical="center"/>
    </xf>
    <xf numFmtId="0" fontId="14" fillId="0" borderId="12" xfId="0" applyFont="1" applyBorder="1" applyAlignment="1">
      <alignment vertical="center"/>
    </xf>
    <xf numFmtId="0" fontId="14" fillId="0" borderId="13" xfId="0" applyFont="1" applyBorder="1" applyAlignment="1">
      <alignment vertical="center"/>
    </xf>
    <xf numFmtId="0" fontId="14" fillId="0" borderId="14" xfId="0" applyFont="1" applyBorder="1" applyAlignment="1">
      <alignment horizontal="left" vertical="center"/>
    </xf>
    <xf numFmtId="2" fontId="14" fillId="0" borderId="11" xfId="0" applyNumberFormat="1" applyFont="1" applyBorder="1" applyAlignment="1">
      <alignment horizontal="center" vertical="center"/>
    </xf>
    <xf numFmtId="2" fontId="14" fillId="0" borderId="12" xfId="0" applyNumberFormat="1" applyFont="1" applyBorder="1" applyAlignment="1">
      <alignment horizontal="center" vertical="center"/>
    </xf>
    <xf numFmtId="2" fontId="13" fillId="0" borderId="15" xfId="0" applyNumberFormat="1" applyFont="1" applyBorder="1" applyAlignment="1">
      <alignment horizontal="center" vertical="center"/>
    </xf>
    <xf numFmtId="2" fontId="13" fillId="0" borderId="16" xfId="0" applyNumberFormat="1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14" fillId="0" borderId="17" xfId="0" applyNumberFormat="1" applyFont="1" applyBorder="1" applyAlignment="1">
      <alignment vertical="center"/>
    </xf>
    <xf numFmtId="0" fontId="13" fillId="0" borderId="15" xfId="0" applyFont="1" applyBorder="1" applyAlignment="1">
      <alignment horizontal="center" vertical="center"/>
    </xf>
    <xf numFmtId="2" fontId="14" fillId="0" borderId="13" xfId="0" applyNumberFormat="1" applyFont="1" applyBorder="1" applyAlignment="1">
      <alignment horizontal="center" vertical="center"/>
    </xf>
    <xf numFmtId="0" fontId="14" fillId="0" borderId="15" xfId="0" applyFont="1" applyBorder="1" applyAlignment="1">
      <alignment horizontal="left" vertical="center"/>
    </xf>
    <xf numFmtId="0" fontId="14" fillId="0" borderId="17" xfId="0" applyFont="1" applyBorder="1" applyAlignment="1">
      <alignment horizontal="center" vertical="center"/>
    </xf>
    <xf numFmtId="0" fontId="14" fillId="0" borderId="17" xfId="0" applyFont="1" applyBorder="1" applyAlignment="1">
      <alignment vertical="center"/>
    </xf>
    <xf numFmtId="2" fontId="14" fillId="0" borderId="17" xfId="0" applyNumberFormat="1" applyFont="1" applyBorder="1" applyAlignment="1">
      <alignment horizontal="center" vertical="center"/>
    </xf>
    <xf numFmtId="0" fontId="14" fillId="0" borderId="18" xfId="0" applyFont="1" applyBorder="1" applyAlignment="1">
      <alignment vertical="center"/>
    </xf>
    <xf numFmtId="2" fontId="13" fillId="0" borderId="19" xfId="0" applyNumberFormat="1" applyFont="1" applyBorder="1" applyAlignment="1">
      <alignment horizontal="center" vertical="center"/>
    </xf>
    <xf numFmtId="2" fontId="13" fillId="0" borderId="20" xfId="0" applyNumberFormat="1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2" fontId="14" fillId="0" borderId="21" xfId="0" applyNumberFormat="1" applyFont="1" applyBorder="1" applyAlignment="1">
      <alignment vertical="center"/>
    </xf>
    <xf numFmtId="0" fontId="13" fillId="0" borderId="19" xfId="0" applyFont="1" applyBorder="1" applyAlignment="1">
      <alignment horizontal="center" vertical="center"/>
    </xf>
    <xf numFmtId="2" fontId="0" fillId="0" borderId="0" xfId="0" applyNumberFormat="1" applyAlignment="1">
      <alignment vertical="center"/>
    </xf>
    <xf numFmtId="0" fontId="13" fillId="0" borderId="0" xfId="0" applyFont="1" applyAlignment="1">
      <alignment horizontal="center" vertical="center"/>
    </xf>
    <xf numFmtId="0" fontId="0" fillId="14" borderId="0" xfId="0" applyFill="1"/>
    <xf numFmtId="0" fontId="0" fillId="8" borderId="0" xfId="0" applyFill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9" borderId="5" xfId="0" applyFont="1" applyFill="1" applyBorder="1" applyAlignment="1">
      <alignment horizontal="center" vertical="center"/>
    </xf>
    <xf numFmtId="0" fontId="11" fillId="10" borderId="5" xfId="0" applyFont="1" applyFill="1" applyBorder="1" applyAlignment="1">
      <alignment horizontal="center" vertical="center"/>
    </xf>
    <xf numFmtId="0" fontId="11" fillId="11" borderId="5" xfId="0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/>
    </xf>
  </cellXfs>
  <cellStyles count="19">
    <cellStyle name="Accent 1 5" xfId="1" xr:uid="{00000000-0005-0000-0000-000006000000}"/>
    <cellStyle name="Accent 2 6" xfId="2" xr:uid="{00000000-0005-0000-0000-000007000000}"/>
    <cellStyle name="Accent 3 7" xfId="3" xr:uid="{00000000-0005-0000-0000-000008000000}"/>
    <cellStyle name="Accent 4" xfId="4" xr:uid="{00000000-0005-0000-0000-000009000000}"/>
    <cellStyle name="Bad 8" xfId="5" xr:uid="{00000000-0005-0000-0000-00000A000000}"/>
    <cellStyle name="Ergebnis 2" xfId="6" xr:uid="{00000000-0005-0000-0000-00000B000000}"/>
    <cellStyle name="Error 9" xfId="7" xr:uid="{00000000-0005-0000-0000-00000C000000}"/>
    <cellStyle name="Footnote 10" xfId="8" xr:uid="{00000000-0005-0000-0000-00000D000000}"/>
    <cellStyle name="Good 11" xfId="9" xr:uid="{00000000-0005-0000-0000-00000E000000}"/>
    <cellStyle name="Heading 1 13" xfId="10" xr:uid="{00000000-0005-0000-0000-00000F000000}"/>
    <cellStyle name="Heading 12" xfId="11" xr:uid="{00000000-0005-0000-0000-000010000000}"/>
    <cellStyle name="Heading 2 14" xfId="12" xr:uid="{00000000-0005-0000-0000-000011000000}"/>
    <cellStyle name="Hyperlink 15" xfId="13" xr:uid="{00000000-0005-0000-0000-000012000000}"/>
    <cellStyle name="Note 16" xfId="14" xr:uid="{00000000-0005-0000-0000-000013000000}"/>
    <cellStyle name="Result 17" xfId="15" xr:uid="{00000000-0005-0000-0000-000014000000}"/>
    <cellStyle name="Standard" xfId="0" builtinId="0"/>
    <cellStyle name="Status 18" xfId="16" xr:uid="{00000000-0005-0000-0000-000015000000}"/>
    <cellStyle name="Text 19" xfId="17" xr:uid="{00000000-0005-0000-0000-000016000000}"/>
    <cellStyle name="Warning 20" xfId="18" xr:uid="{00000000-0005-0000-0000-000017000000}"/>
  </cellStyles>
  <dxfs count="3">
    <dxf>
      <fill>
        <patternFill>
          <bgColor theme="7" tint="0.79989013336588644"/>
        </patternFill>
      </fill>
    </dxf>
    <dxf>
      <fill>
        <patternFill>
          <bgColor theme="7" tint="0.79989013336588644"/>
        </patternFill>
      </fill>
    </dxf>
    <dxf>
      <fill>
        <patternFill>
          <bgColor theme="7" tint="0.79989013336588644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C00000"/>
      <rgbColor rgb="FF006600"/>
      <rgbColor rgb="FF000080"/>
      <rgbColor rgb="FF808000"/>
      <rgbColor rgb="FF800080"/>
      <rgbColor rgb="FF008080"/>
      <rgbColor rgb="FFD9D9D9"/>
      <rgbColor rgb="FF808080"/>
      <rgbColor rgb="FF5B9BD5"/>
      <rgbColor rgb="FF993366"/>
      <rgbColor rgb="FFFFFFCC"/>
      <rgbColor rgb="FFDDDDDD"/>
      <rgbColor rgb="FF660066"/>
      <rgbColor rgb="FFFF8080"/>
      <rgbColor rgb="FF0066CC"/>
      <rgbColor rgb="FFB8CCE4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2D050"/>
      <rgbColor rgb="FFFFC0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">
              <a:schemeClr val="phClr">
                <a:lumMod val="105000"/>
                <a:tint val="73000"/>
              </a:schemeClr>
            </a:gs>
            <a:gs pos="1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">
              <a:schemeClr val="phClr">
                <a:lumMod val="100000"/>
                <a:shade val="100000"/>
              </a:schemeClr>
            </a:gs>
            <a:gs pos="1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"/>
        </a:ln>
        <a:ln w="12700" cap="flat" cmpd="sng" algn="ctr">
          <a:prstDash val="solid"/>
          <a:miter lim="800"/>
        </a:ln>
        <a:ln w="19050" cap="flat" cmpd="sng" algn="ctr">
          <a:prstDash val="solid"/>
          <a:miter lim="8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">
              <a:schemeClr val="phClr">
                <a:tint val="98000"/>
                <a:shade val="90000"/>
                <a:lumMod val="103000"/>
              </a:schemeClr>
            </a:gs>
            <a:gs pos="1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70AD47"/>
    <pageSetUpPr fitToPage="1"/>
  </sheetPr>
  <dimension ref="A1:AB54"/>
  <sheetViews>
    <sheetView tabSelected="1" zoomScaleNormal="100" workbookViewId="0">
      <selection activeCell="K4" sqref="K4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28.21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5</v>
      </c>
      <c r="H1" s="48" t="s">
        <v>6</v>
      </c>
      <c r="I1" s="48"/>
      <c r="J1" s="48"/>
      <c r="K1" s="48"/>
      <c r="L1" s="48"/>
      <c r="M1" s="48"/>
      <c r="N1" s="48"/>
      <c r="O1" s="48"/>
      <c r="P1" s="48"/>
    </row>
    <row r="3" spans="1:28" ht="19.9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49" t="s">
        <v>9</v>
      </c>
      <c r="H3" s="49"/>
      <c r="I3" s="49"/>
      <c r="J3" s="49"/>
      <c r="K3" s="50" t="s">
        <v>10</v>
      </c>
      <c r="L3" s="50"/>
      <c r="M3" s="50"/>
      <c r="N3" s="50"/>
      <c r="O3" s="51" t="s">
        <v>11</v>
      </c>
      <c r="P3" s="51"/>
      <c r="Q3" s="51"/>
      <c r="R3" s="51"/>
      <c r="S3" s="52" t="s">
        <v>12</v>
      </c>
      <c r="T3" s="52"/>
      <c r="U3" s="52"/>
      <c r="V3" s="52"/>
      <c r="W3" s="6" t="s">
        <v>13</v>
      </c>
      <c r="X3" s="7" t="s">
        <v>14</v>
      </c>
      <c r="Y3" s="47" t="s">
        <v>15</v>
      </c>
      <c r="Z3" s="47"/>
      <c r="AA3" s="47" t="s">
        <v>16</v>
      </c>
      <c r="AB3" s="47"/>
    </row>
    <row r="4" spans="1:28" s="8" customFormat="1" ht="19.9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2019</v>
      </c>
      <c r="AA4" s="17" t="s">
        <v>0</v>
      </c>
      <c r="AB4" s="18">
        <v>2018</v>
      </c>
    </row>
    <row r="5" spans="1:28" ht="19.95" customHeight="1" x14ac:dyDescent="0.3">
      <c r="A5" s="19">
        <v>1</v>
      </c>
      <c r="B5" s="20">
        <v>2018</v>
      </c>
      <c r="C5" s="21" t="s">
        <v>21</v>
      </c>
      <c r="D5" s="22" t="s">
        <v>22</v>
      </c>
      <c r="E5" s="23" t="str">
        <f t="shared" ref="E5:E39" si="0">IF(C5&gt;0,"AK 6/7","")</f>
        <v>AK 6/7</v>
      </c>
      <c r="F5" s="24" t="s">
        <v>23</v>
      </c>
      <c r="G5" s="25">
        <v>3</v>
      </c>
      <c r="H5" s="26">
        <v>9.25</v>
      </c>
      <c r="I5" s="26"/>
      <c r="J5" s="27">
        <f t="shared" ref="J5:J39" si="1">ROUND(SUM(G5+H5-I5),2)</f>
        <v>12.25</v>
      </c>
      <c r="K5" s="25">
        <v>3</v>
      </c>
      <c r="L5" s="26">
        <v>9.15</v>
      </c>
      <c r="M5" s="26"/>
      <c r="N5" s="27">
        <f t="shared" ref="N5:N39" si="2">ROUND(SUM(K5+L5-M5),2)</f>
        <v>12.15</v>
      </c>
      <c r="O5" s="25">
        <v>3</v>
      </c>
      <c r="P5" s="26">
        <v>9.25</v>
      </c>
      <c r="Q5" s="26"/>
      <c r="R5" s="27">
        <f t="shared" ref="R5:R39" si="3">ROUND(SUM(O5+P5-Q5),2)</f>
        <v>12.25</v>
      </c>
      <c r="S5" s="25">
        <v>3</v>
      </c>
      <c r="T5" s="26">
        <v>9.4</v>
      </c>
      <c r="U5" s="26"/>
      <c r="V5" s="27">
        <f t="shared" ref="V5:V39" si="4">ROUND(SUM(S5+T5-U5),2)</f>
        <v>12.4</v>
      </c>
      <c r="W5" s="28">
        <f t="shared" ref="W5:W39" si="5">ROUND(SUM(J5+N5+R5+V5),2)</f>
        <v>49.05</v>
      </c>
      <c r="X5" s="29">
        <f t="shared" ref="X5:X39" si="6">_xlfn.RANK.EQ(W5,$W$5:$W$39,0)</f>
        <v>1</v>
      </c>
      <c r="Y5" s="30">
        <f t="shared" ref="Y5:Y39" si="7">IF(B5=$Z$4,W5,0)</f>
        <v>0</v>
      </c>
      <c r="Z5" s="31" t="str">
        <f t="shared" ref="Z5:Z39" si="8">IF(Y5&gt;0,_xlfn.RANK.EQ(Y5,$Y$5:$Y$39,0),"-")</f>
        <v>-</v>
      </c>
      <c r="AA5" s="30">
        <f t="shared" ref="AA5:AA39" si="9">IF(B5=$AB$4,W5,0)</f>
        <v>49.05</v>
      </c>
      <c r="AB5" s="31">
        <f t="shared" ref="AB5:AB39" si="10">IF(AA5&gt;0,_xlfn.RANK.EQ(AA5,$AA$5:$AA$50,0),"-")</f>
        <v>1</v>
      </c>
    </row>
    <row r="6" spans="1:28" ht="19.95" customHeight="1" x14ac:dyDescent="0.3">
      <c r="A6" s="19">
        <f t="shared" ref="A6:A39" si="11">A5+1</f>
        <v>2</v>
      </c>
      <c r="B6" s="20">
        <v>2018</v>
      </c>
      <c r="C6" s="21" t="s">
        <v>24</v>
      </c>
      <c r="D6" s="22" t="s">
        <v>25</v>
      </c>
      <c r="E6" s="23" t="str">
        <f t="shared" si="0"/>
        <v>AK 6/7</v>
      </c>
      <c r="F6" s="24" t="s">
        <v>23</v>
      </c>
      <c r="G6" s="25">
        <v>3</v>
      </c>
      <c r="H6" s="26">
        <v>9.1</v>
      </c>
      <c r="I6" s="26"/>
      <c r="J6" s="27">
        <f t="shared" si="1"/>
        <v>12.1</v>
      </c>
      <c r="K6" s="25">
        <v>3</v>
      </c>
      <c r="L6" s="26">
        <v>9.4</v>
      </c>
      <c r="M6" s="26"/>
      <c r="N6" s="27">
        <f t="shared" si="2"/>
        <v>12.4</v>
      </c>
      <c r="O6" s="25">
        <v>3</v>
      </c>
      <c r="P6" s="26">
        <v>9</v>
      </c>
      <c r="Q6" s="26"/>
      <c r="R6" s="27">
        <f t="shared" si="3"/>
        <v>12</v>
      </c>
      <c r="S6" s="25">
        <v>3</v>
      </c>
      <c r="T6" s="26">
        <v>9.0500000000000007</v>
      </c>
      <c r="U6" s="26"/>
      <c r="V6" s="27">
        <f t="shared" si="4"/>
        <v>12.05</v>
      </c>
      <c r="W6" s="28">
        <f t="shared" si="5"/>
        <v>48.55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48.55</v>
      </c>
      <c r="AB6" s="31">
        <f t="shared" si="10"/>
        <v>2</v>
      </c>
    </row>
    <row r="7" spans="1:28" ht="19.95" customHeight="1" x14ac:dyDescent="0.3">
      <c r="A7" s="19">
        <f t="shared" si="11"/>
        <v>3</v>
      </c>
      <c r="B7" s="20">
        <v>2018</v>
      </c>
      <c r="C7" s="21" t="s">
        <v>26</v>
      </c>
      <c r="D7" s="22" t="s">
        <v>27</v>
      </c>
      <c r="E7" s="23" t="str">
        <f t="shared" si="0"/>
        <v>AK 6/7</v>
      </c>
      <c r="F7" s="24" t="s">
        <v>23</v>
      </c>
      <c r="G7" s="25">
        <v>3</v>
      </c>
      <c r="H7" s="26">
        <v>9.5</v>
      </c>
      <c r="I7" s="26"/>
      <c r="J7" s="27">
        <f t="shared" si="1"/>
        <v>12.5</v>
      </c>
      <c r="K7" s="25">
        <v>3</v>
      </c>
      <c r="L7" s="26">
        <v>9.4</v>
      </c>
      <c r="M7" s="26"/>
      <c r="N7" s="27">
        <f t="shared" si="2"/>
        <v>12.4</v>
      </c>
      <c r="O7" s="25">
        <v>3</v>
      </c>
      <c r="P7" s="26">
        <v>8.5</v>
      </c>
      <c r="Q7" s="26"/>
      <c r="R7" s="27">
        <f t="shared" si="3"/>
        <v>11.5</v>
      </c>
      <c r="S7" s="25">
        <v>3</v>
      </c>
      <c r="T7" s="32">
        <v>8.8000000000000007</v>
      </c>
      <c r="U7" s="26"/>
      <c r="V7" s="27">
        <f t="shared" si="4"/>
        <v>11.8</v>
      </c>
      <c r="W7" s="28">
        <f t="shared" si="5"/>
        <v>48.2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48.2</v>
      </c>
      <c r="AB7" s="31">
        <f t="shared" si="10"/>
        <v>3</v>
      </c>
    </row>
    <row r="8" spans="1:28" ht="19.95" customHeight="1" x14ac:dyDescent="0.3">
      <c r="A8" s="19">
        <f t="shared" si="11"/>
        <v>4</v>
      </c>
      <c r="B8" s="20">
        <v>2018</v>
      </c>
      <c r="C8" s="21" t="s">
        <v>28</v>
      </c>
      <c r="D8" s="22" t="s">
        <v>29</v>
      </c>
      <c r="E8" s="23" t="str">
        <f t="shared" si="0"/>
        <v>AK 6/7</v>
      </c>
      <c r="F8" s="24" t="s">
        <v>30</v>
      </c>
      <c r="G8" s="25">
        <v>3</v>
      </c>
      <c r="H8" s="26">
        <v>9.1999999999999993</v>
      </c>
      <c r="I8" s="26"/>
      <c r="J8" s="27">
        <f t="shared" si="1"/>
        <v>12.2</v>
      </c>
      <c r="K8" s="25">
        <v>3</v>
      </c>
      <c r="L8" s="26">
        <v>8.4499999999999993</v>
      </c>
      <c r="M8" s="26"/>
      <c r="N8" s="27">
        <f t="shared" si="2"/>
        <v>11.45</v>
      </c>
      <c r="O8" s="25">
        <v>3</v>
      </c>
      <c r="P8" s="26">
        <v>9.1</v>
      </c>
      <c r="Q8" s="26"/>
      <c r="R8" s="27">
        <f t="shared" si="3"/>
        <v>12.1</v>
      </c>
      <c r="S8" s="25">
        <v>3</v>
      </c>
      <c r="T8" s="26">
        <v>9.3000000000000007</v>
      </c>
      <c r="U8" s="26"/>
      <c r="V8" s="27">
        <f t="shared" si="4"/>
        <v>12.3</v>
      </c>
      <c r="W8" s="28">
        <f t="shared" si="5"/>
        <v>48.05</v>
      </c>
      <c r="X8" s="29">
        <f t="shared" si="6"/>
        <v>4</v>
      </c>
      <c r="Y8" s="30">
        <f t="shared" si="7"/>
        <v>0</v>
      </c>
      <c r="Z8" s="31" t="str">
        <f t="shared" si="8"/>
        <v>-</v>
      </c>
      <c r="AA8" s="30">
        <f t="shared" si="9"/>
        <v>48.05</v>
      </c>
      <c r="AB8" s="31">
        <f t="shared" si="10"/>
        <v>4</v>
      </c>
    </row>
    <row r="9" spans="1:28" ht="19.95" customHeight="1" x14ac:dyDescent="0.3">
      <c r="A9" s="19">
        <f t="shared" si="11"/>
        <v>5</v>
      </c>
      <c r="B9" s="20">
        <v>2018</v>
      </c>
      <c r="C9" s="21" t="s">
        <v>31</v>
      </c>
      <c r="D9" s="22" t="s">
        <v>32</v>
      </c>
      <c r="E9" s="23" t="str">
        <f t="shared" si="0"/>
        <v>AK 6/7</v>
      </c>
      <c r="F9" s="24" t="s">
        <v>30</v>
      </c>
      <c r="G9" s="25">
        <v>3</v>
      </c>
      <c r="H9" s="26">
        <v>9.35</v>
      </c>
      <c r="I9" s="26"/>
      <c r="J9" s="27">
        <f t="shared" si="1"/>
        <v>12.35</v>
      </c>
      <c r="K9" s="25">
        <v>3</v>
      </c>
      <c r="L9" s="26">
        <v>9.1999999999999993</v>
      </c>
      <c r="M9" s="26"/>
      <c r="N9" s="27">
        <f t="shared" si="2"/>
        <v>12.2</v>
      </c>
      <c r="O9" s="25">
        <v>3</v>
      </c>
      <c r="P9" s="26">
        <v>8.65</v>
      </c>
      <c r="Q9" s="26"/>
      <c r="R9" s="27">
        <f t="shared" si="3"/>
        <v>11.65</v>
      </c>
      <c r="S9" s="25">
        <v>3</v>
      </c>
      <c r="T9" s="26">
        <v>8.6999999999999993</v>
      </c>
      <c r="U9" s="26"/>
      <c r="V9" s="27">
        <f t="shared" si="4"/>
        <v>11.7</v>
      </c>
      <c r="W9" s="28">
        <f t="shared" si="5"/>
        <v>47.9</v>
      </c>
      <c r="X9" s="29">
        <f t="shared" si="6"/>
        <v>5</v>
      </c>
      <c r="Y9" s="30">
        <f t="shared" si="7"/>
        <v>0</v>
      </c>
      <c r="Z9" s="31" t="str">
        <f t="shared" si="8"/>
        <v>-</v>
      </c>
      <c r="AA9" s="30">
        <f t="shared" si="9"/>
        <v>47.9</v>
      </c>
      <c r="AB9" s="31">
        <f t="shared" si="10"/>
        <v>5</v>
      </c>
    </row>
    <row r="10" spans="1:28" ht="19.95" customHeight="1" x14ac:dyDescent="0.3">
      <c r="A10" s="19">
        <f t="shared" si="11"/>
        <v>6</v>
      </c>
      <c r="B10" s="20">
        <v>2018</v>
      </c>
      <c r="C10" s="21" t="s">
        <v>33</v>
      </c>
      <c r="D10" s="22" t="s">
        <v>34</v>
      </c>
      <c r="E10" s="23" t="str">
        <f t="shared" si="0"/>
        <v>AK 6/7</v>
      </c>
      <c r="F10" s="24" t="s">
        <v>35</v>
      </c>
      <c r="G10" s="25">
        <v>3</v>
      </c>
      <c r="H10" s="26">
        <v>9.4</v>
      </c>
      <c r="I10" s="26"/>
      <c r="J10" s="27">
        <f t="shared" si="1"/>
        <v>12.4</v>
      </c>
      <c r="K10" s="25">
        <v>3</v>
      </c>
      <c r="L10" s="26">
        <v>9.1</v>
      </c>
      <c r="M10" s="26"/>
      <c r="N10" s="27">
        <f t="shared" si="2"/>
        <v>12.1</v>
      </c>
      <c r="O10" s="25">
        <v>3</v>
      </c>
      <c r="P10" s="26">
        <v>8.6</v>
      </c>
      <c r="Q10" s="26"/>
      <c r="R10" s="27">
        <f t="shared" si="3"/>
        <v>11.6</v>
      </c>
      <c r="S10" s="25">
        <v>3</v>
      </c>
      <c r="T10" s="26">
        <v>8.75</v>
      </c>
      <c r="U10" s="26"/>
      <c r="V10" s="27">
        <f t="shared" si="4"/>
        <v>11.75</v>
      </c>
      <c r="W10" s="28">
        <f t="shared" si="5"/>
        <v>47.85</v>
      </c>
      <c r="X10" s="29">
        <f t="shared" si="6"/>
        <v>6</v>
      </c>
      <c r="Y10" s="30">
        <f t="shared" si="7"/>
        <v>0</v>
      </c>
      <c r="Z10" s="31" t="str">
        <f t="shared" si="8"/>
        <v>-</v>
      </c>
      <c r="AA10" s="30">
        <f t="shared" si="9"/>
        <v>47.85</v>
      </c>
      <c r="AB10" s="31">
        <f t="shared" si="10"/>
        <v>6</v>
      </c>
    </row>
    <row r="11" spans="1:28" ht="19.95" customHeight="1" x14ac:dyDescent="0.3">
      <c r="A11" s="19">
        <f t="shared" si="11"/>
        <v>7</v>
      </c>
      <c r="B11" s="20">
        <v>2018</v>
      </c>
      <c r="C11" s="21" t="s">
        <v>36</v>
      </c>
      <c r="D11" s="22" t="s">
        <v>37</v>
      </c>
      <c r="E11" s="23" t="str">
        <f t="shared" si="0"/>
        <v>AK 6/7</v>
      </c>
      <c r="F11" s="24" t="s">
        <v>38</v>
      </c>
      <c r="G11" s="25">
        <v>3</v>
      </c>
      <c r="H11" s="26">
        <v>8.65</v>
      </c>
      <c r="I11" s="26"/>
      <c r="J11" s="27">
        <f t="shared" si="1"/>
        <v>11.65</v>
      </c>
      <c r="K11" s="25">
        <v>3</v>
      </c>
      <c r="L11" s="26">
        <v>8.6999999999999993</v>
      </c>
      <c r="M11" s="26"/>
      <c r="N11" s="27">
        <f t="shared" si="2"/>
        <v>11.7</v>
      </c>
      <c r="O11" s="25">
        <v>3</v>
      </c>
      <c r="P11" s="26">
        <v>9.1</v>
      </c>
      <c r="Q11" s="26"/>
      <c r="R11" s="27">
        <f t="shared" si="3"/>
        <v>12.1</v>
      </c>
      <c r="S11" s="25">
        <v>3</v>
      </c>
      <c r="T11" s="26">
        <v>8.9499999999999993</v>
      </c>
      <c r="U11" s="26"/>
      <c r="V11" s="27">
        <f t="shared" si="4"/>
        <v>11.95</v>
      </c>
      <c r="W11" s="28">
        <f t="shared" si="5"/>
        <v>47.4</v>
      </c>
      <c r="X11" s="29">
        <f t="shared" si="6"/>
        <v>7</v>
      </c>
      <c r="Y11" s="30">
        <f t="shared" si="7"/>
        <v>0</v>
      </c>
      <c r="Z11" s="31" t="str">
        <f t="shared" si="8"/>
        <v>-</v>
      </c>
      <c r="AA11" s="30">
        <f t="shared" si="9"/>
        <v>47.4</v>
      </c>
      <c r="AB11" s="31">
        <f t="shared" si="10"/>
        <v>7</v>
      </c>
    </row>
    <row r="12" spans="1:28" ht="19.95" customHeight="1" x14ac:dyDescent="0.3">
      <c r="A12" s="19">
        <f t="shared" si="11"/>
        <v>8</v>
      </c>
      <c r="B12" s="20">
        <v>2018</v>
      </c>
      <c r="C12" s="21" t="s">
        <v>39</v>
      </c>
      <c r="D12" s="22" t="s">
        <v>40</v>
      </c>
      <c r="E12" s="23" t="str">
        <f t="shared" si="0"/>
        <v>AK 6/7</v>
      </c>
      <c r="F12" s="24" t="s">
        <v>23</v>
      </c>
      <c r="G12" s="25">
        <v>3</v>
      </c>
      <c r="H12" s="26">
        <v>8.8000000000000007</v>
      </c>
      <c r="I12" s="26"/>
      <c r="J12" s="27">
        <f t="shared" si="1"/>
        <v>11.8</v>
      </c>
      <c r="K12" s="25">
        <v>3</v>
      </c>
      <c r="L12" s="26">
        <v>9.1</v>
      </c>
      <c r="M12" s="26"/>
      <c r="N12" s="27">
        <f t="shared" si="2"/>
        <v>12.1</v>
      </c>
      <c r="O12" s="25">
        <v>3</v>
      </c>
      <c r="P12" s="26">
        <v>8.0500000000000007</v>
      </c>
      <c r="Q12" s="26"/>
      <c r="R12" s="27">
        <f t="shared" si="3"/>
        <v>11.05</v>
      </c>
      <c r="S12" s="25">
        <v>3</v>
      </c>
      <c r="T12" s="26">
        <v>9.0500000000000007</v>
      </c>
      <c r="U12" s="26"/>
      <c r="V12" s="27">
        <f t="shared" si="4"/>
        <v>12.05</v>
      </c>
      <c r="W12" s="28">
        <f t="shared" si="5"/>
        <v>47</v>
      </c>
      <c r="X12" s="29">
        <f t="shared" si="6"/>
        <v>8</v>
      </c>
      <c r="Y12" s="30">
        <f t="shared" si="7"/>
        <v>0</v>
      </c>
      <c r="Z12" s="31" t="str">
        <f t="shared" si="8"/>
        <v>-</v>
      </c>
      <c r="AA12" s="30">
        <f t="shared" si="9"/>
        <v>47</v>
      </c>
      <c r="AB12" s="31">
        <f t="shared" si="10"/>
        <v>8</v>
      </c>
    </row>
    <row r="13" spans="1:28" ht="19.95" customHeight="1" x14ac:dyDescent="0.3">
      <c r="A13" s="19">
        <f t="shared" si="11"/>
        <v>9</v>
      </c>
      <c r="B13" s="20">
        <v>2018</v>
      </c>
      <c r="C13" s="21" t="s">
        <v>41</v>
      </c>
      <c r="D13" s="22" t="s">
        <v>42</v>
      </c>
      <c r="E13" s="23" t="str">
        <f t="shared" si="0"/>
        <v>AK 6/7</v>
      </c>
      <c r="F13" s="33" t="s">
        <v>43</v>
      </c>
      <c r="G13" s="25">
        <v>3</v>
      </c>
      <c r="H13" s="26">
        <v>9.4</v>
      </c>
      <c r="I13" s="26"/>
      <c r="J13" s="27">
        <f t="shared" si="1"/>
        <v>12.4</v>
      </c>
      <c r="K13" s="25">
        <v>3</v>
      </c>
      <c r="L13" s="26">
        <v>8.4499999999999993</v>
      </c>
      <c r="M13" s="26"/>
      <c r="N13" s="27">
        <f t="shared" si="2"/>
        <v>11.45</v>
      </c>
      <c r="O13" s="25">
        <v>3</v>
      </c>
      <c r="P13" s="26">
        <v>8.1999999999999993</v>
      </c>
      <c r="Q13" s="26"/>
      <c r="R13" s="27">
        <f t="shared" si="3"/>
        <v>11.2</v>
      </c>
      <c r="S13" s="25">
        <v>3</v>
      </c>
      <c r="T13" s="26">
        <v>8.6999999999999993</v>
      </c>
      <c r="U13" s="26"/>
      <c r="V13" s="27">
        <f t="shared" si="4"/>
        <v>11.7</v>
      </c>
      <c r="W13" s="28">
        <f t="shared" si="5"/>
        <v>46.75</v>
      </c>
      <c r="X13" s="29">
        <f t="shared" si="6"/>
        <v>9</v>
      </c>
      <c r="Y13" s="30">
        <f t="shared" si="7"/>
        <v>0</v>
      </c>
      <c r="Z13" s="31" t="str">
        <f t="shared" si="8"/>
        <v>-</v>
      </c>
      <c r="AA13" s="30">
        <f t="shared" si="9"/>
        <v>46.75</v>
      </c>
      <c r="AB13" s="31">
        <f t="shared" si="10"/>
        <v>9</v>
      </c>
    </row>
    <row r="14" spans="1:28" ht="19.95" customHeight="1" x14ac:dyDescent="0.3">
      <c r="A14" s="19">
        <f t="shared" si="11"/>
        <v>10</v>
      </c>
      <c r="B14" s="34">
        <v>2018</v>
      </c>
      <c r="C14" s="35" t="s">
        <v>44</v>
      </c>
      <c r="D14" s="23" t="s">
        <v>45</v>
      </c>
      <c r="E14" s="23" t="str">
        <f t="shared" si="0"/>
        <v>AK 6/7</v>
      </c>
      <c r="F14" s="33" t="s">
        <v>43</v>
      </c>
      <c r="G14" s="25">
        <v>3</v>
      </c>
      <c r="H14" s="26">
        <v>8.4499999999999993</v>
      </c>
      <c r="I14" s="26"/>
      <c r="J14" s="27">
        <f t="shared" si="1"/>
        <v>11.45</v>
      </c>
      <c r="K14" s="25">
        <v>3</v>
      </c>
      <c r="L14" s="26">
        <v>8.75</v>
      </c>
      <c r="M14" s="26"/>
      <c r="N14" s="27">
        <f t="shared" si="2"/>
        <v>11.75</v>
      </c>
      <c r="O14" s="25">
        <v>3</v>
      </c>
      <c r="P14" s="26">
        <v>8.4499999999999993</v>
      </c>
      <c r="Q14" s="26"/>
      <c r="R14" s="27">
        <f t="shared" si="3"/>
        <v>11.45</v>
      </c>
      <c r="S14" s="25">
        <v>3</v>
      </c>
      <c r="T14" s="26">
        <v>9.0500000000000007</v>
      </c>
      <c r="U14" s="26"/>
      <c r="V14" s="27">
        <f t="shared" si="4"/>
        <v>12.05</v>
      </c>
      <c r="W14" s="28">
        <f t="shared" si="5"/>
        <v>46.7</v>
      </c>
      <c r="X14" s="29">
        <f t="shared" si="6"/>
        <v>10</v>
      </c>
      <c r="Y14" s="30">
        <f t="shared" si="7"/>
        <v>0</v>
      </c>
      <c r="Z14" s="31" t="str">
        <f t="shared" si="8"/>
        <v>-</v>
      </c>
      <c r="AA14" s="30">
        <f t="shared" si="9"/>
        <v>46.7</v>
      </c>
      <c r="AB14" s="31">
        <f t="shared" si="10"/>
        <v>10</v>
      </c>
    </row>
    <row r="15" spans="1:28" ht="19.95" customHeight="1" x14ac:dyDescent="0.3">
      <c r="A15" s="19">
        <f t="shared" si="11"/>
        <v>11</v>
      </c>
      <c r="B15" s="20">
        <v>2019</v>
      </c>
      <c r="C15" s="21" t="s">
        <v>46</v>
      </c>
      <c r="D15" s="22" t="s">
        <v>47</v>
      </c>
      <c r="E15" s="23" t="str">
        <f t="shared" si="0"/>
        <v>AK 6/7</v>
      </c>
      <c r="F15" s="24" t="s">
        <v>23</v>
      </c>
      <c r="G15" s="25">
        <v>3</v>
      </c>
      <c r="H15" s="26">
        <v>9.1</v>
      </c>
      <c r="I15" s="26"/>
      <c r="J15" s="27">
        <f t="shared" si="1"/>
        <v>12.1</v>
      </c>
      <c r="K15" s="25">
        <v>3</v>
      </c>
      <c r="L15" s="26">
        <v>8.15</v>
      </c>
      <c r="M15" s="26"/>
      <c r="N15" s="27">
        <f t="shared" si="2"/>
        <v>11.15</v>
      </c>
      <c r="O15" s="25">
        <v>3</v>
      </c>
      <c r="P15" s="26">
        <v>8.65</v>
      </c>
      <c r="Q15" s="26"/>
      <c r="R15" s="27">
        <f t="shared" si="3"/>
        <v>11.65</v>
      </c>
      <c r="S15" s="25">
        <v>3</v>
      </c>
      <c r="T15" s="26">
        <v>8.4499999999999993</v>
      </c>
      <c r="U15" s="26"/>
      <c r="V15" s="27">
        <f t="shared" si="4"/>
        <v>11.45</v>
      </c>
      <c r="W15" s="28">
        <f t="shared" si="5"/>
        <v>46.35</v>
      </c>
      <c r="X15" s="29">
        <f t="shared" si="6"/>
        <v>11</v>
      </c>
      <c r="Y15" s="30">
        <f t="shared" si="7"/>
        <v>46.35</v>
      </c>
      <c r="Z15" s="31">
        <f t="shared" si="8"/>
        <v>1</v>
      </c>
      <c r="AA15" s="30">
        <f t="shared" si="9"/>
        <v>0</v>
      </c>
      <c r="AB15" s="31" t="str">
        <f t="shared" si="10"/>
        <v>-</v>
      </c>
    </row>
    <row r="16" spans="1:28" ht="19.95" customHeight="1" x14ac:dyDescent="0.3">
      <c r="A16" s="19">
        <f t="shared" si="11"/>
        <v>12</v>
      </c>
      <c r="B16" s="20">
        <v>2018</v>
      </c>
      <c r="C16" s="21" t="s">
        <v>48</v>
      </c>
      <c r="D16" s="22" t="s">
        <v>49</v>
      </c>
      <c r="E16" s="23" t="str">
        <f t="shared" si="0"/>
        <v>AK 6/7</v>
      </c>
      <c r="F16" s="24" t="s">
        <v>38</v>
      </c>
      <c r="G16" s="25">
        <v>3</v>
      </c>
      <c r="H16" s="26">
        <v>8.3000000000000007</v>
      </c>
      <c r="I16" s="26"/>
      <c r="J16" s="27">
        <f t="shared" si="1"/>
        <v>11.3</v>
      </c>
      <c r="K16" s="25">
        <v>3</v>
      </c>
      <c r="L16" s="26">
        <v>8.85</v>
      </c>
      <c r="M16" s="26"/>
      <c r="N16" s="27">
        <f t="shared" si="2"/>
        <v>11.85</v>
      </c>
      <c r="O16" s="25">
        <v>3</v>
      </c>
      <c r="P16" s="26">
        <v>8.6999999999999993</v>
      </c>
      <c r="Q16" s="26"/>
      <c r="R16" s="27">
        <f t="shared" si="3"/>
        <v>11.7</v>
      </c>
      <c r="S16" s="25">
        <v>3</v>
      </c>
      <c r="T16" s="26">
        <v>8.1</v>
      </c>
      <c r="U16" s="26"/>
      <c r="V16" s="27">
        <f t="shared" si="4"/>
        <v>11.1</v>
      </c>
      <c r="W16" s="28">
        <f t="shared" si="5"/>
        <v>45.95</v>
      </c>
      <c r="X16" s="29">
        <f t="shared" si="6"/>
        <v>12</v>
      </c>
      <c r="Y16" s="30">
        <f t="shared" si="7"/>
        <v>0</v>
      </c>
      <c r="Z16" s="31" t="str">
        <f t="shared" si="8"/>
        <v>-</v>
      </c>
      <c r="AA16" s="30">
        <f t="shared" si="9"/>
        <v>45.95</v>
      </c>
      <c r="AB16" s="31">
        <f t="shared" si="10"/>
        <v>11</v>
      </c>
    </row>
    <row r="17" spans="1:28" ht="19.95" customHeight="1" x14ac:dyDescent="0.3">
      <c r="A17" s="19">
        <f t="shared" si="11"/>
        <v>13</v>
      </c>
      <c r="B17" s="20">
        <v>2019</v>
      </c>
      <c r="C17" s="21" t="s">
        <v>50</v>
      </c>
      <c r="D17" s="22" t="s">
        <v>51</v>
      </c>
      <c r="E17" s="23" t="str">
        <f t="shared" si="0"/>
        <v>AK 6/7</v>
      </c>
      <c r="F17" s="24" t="s">
        <v>35</v>
      </c>
      <c r="G17" s="36">
        <v>3</v>
      </c>
      <c r="H17" s="32">
        <v>8.4499999999999993</v>
      </c>
      <c r="I17" s="32"/>
      <c r="J17" s="27">
        <f t="shared" si="1"/>
        <v>11.45</v>
      </c>
      <c r="K17" s="36">
        <v>3</v>
      </c>
      <c r="L17" s="32">
        <v>8.4</v>
      </c>
      <c r="M17" s="32"/>
      <c r="N17" s="27">
        <f t="shared" si="2"/>
        <v>11.4</v>
      </c>
      <c r="O17" s="36">
        <v>3</v>
      </c>
      <c r="P17" s="32">
        <v>8.3000000000000007</v>
      </c>
      <c r="Q17" s="32"/>
      <c r="R17" s="27">
        <f t="shared" si="3"/>
        <v>11.3</v>
      </c>
      <c r="S17" s="36">
        <v>2.9</v>
      </c>
      <c r="T17" s="32">
        <v>8.85</v>
      </c>
      <c r="U17" s="32"/>
      <c r="V17" s="27">
        <f t="shared" si="4"/>
        <v>11.75</v>
      </c>
      <c r="W17" s="28">
        <f t="shared" si="5"/>
        <v>45.9</v>
      </c>
      <c r="X17" s="29">
        <f t="shared" si="6"/>
        <v>13</v>
      </c>
      <c r="Y17" s="30">
        <f t="shared" si="7"/>
        <v>45.9</v>
      </c>
      <c r="Z17" s="31">
        <f t="shared" si="8"/>
        <v>2</v>
      </c>
      <c r="AA17" s="30">
        <f t="shared" si="9"/>
        <v>0</v>
      </c>
      <c r="AB17" s="31" t="str">
        <f t="shared" si="10"/>
        <v>-</v>
      </c>
    </row>
    <row r="18" spans="1:28" ht="19.95" customHeight="1" x14ac:dyDescent="0.3">
      <c r="A18" s="19">
        <f t="shared" si="11"/>
        <v>14</v>
      </c>
      <c r="B18" s="20">
        <v>2019</v>
      </c>
      <c r="C18" s="21" t="s">
        <v>52</v>
      </c>
      <c r="D18" s="22" t="s">
        <v>53</v>
      </c>
      <c r="E18" s="23" t="str">
        <f t="shared" si="0"/>
        <v>AK 6/7</v>
      </c>
      <c r="F18" s="24" t="s">
        <v>30</v>
      </c>
      <c r="G18" s="25">
        <v>3</v>
      </c>
      <c r="H18" s="26">
        <v>8.6999999999999993</v>
      </c>
      <c r="I18" s="26"/>
      <c r="J18" s="27">
        <f t="shared" si="1"/>
        <v>11.7</v>
      </c>
      <c r="K18" s="25">
        <v>2</v>
      </c>
      <c r="L18" s="26">
        <v>8.9</v>
      </c>
      <c r="M18" s="26"/>
      <c r="N18" s="27">
        <f t="shared" si="2"/>
        <v>10.9</v>
      </c>
      <c r="O18" s="25">
        <v>3</v>
      </c>
      <c r="P18" s="26">
        <v>8.5</v>
      </c>
      <c r="Q18" s="26"/>
      <c r="R18" s="27">
        <f t="shared" si="3"/>
        <v>11.5</v>
      </c>
      <c r="S18" s="25">
        <v>3</v>
      </c>
      <c r="T18" s="26">
        <v>8.75</v>
      </c>
      <c r="U18" s="26"/>
      <c r="V18" s="27">
        <f t="shared" si="4"/>
        <v>11.75</v>
      </c>
      <c r="W18" s="28">
        <f t="shared" si="5"/>
        <v>45.85</v>
      </c>
      <c r="X18" s="29">
        <f t="shared" si="6"/>
        <v>14</v>
      </c>
      <c r="Y18" s="30">
        <f t="shared" si="7"/>
        <v>45.85</v>
      </c>
      <c r="Z18" s="31">
        <f t="shared" si="8"/>
        <v>3</v>
      </c>
      <c r="AA18" s="30">
        <f t="shared" si="9"/>
        <v>0</v>
      </c>
      <c r="AB18" s="31" t="str">
        <f t="shared" si="10"/>
        <v>-</v>
      </c>
    </row>
    <row r="19" spans="1:28" ht="19.95" customHeight="1" x14ac:dyDescent="0.3">
      <c r="A19" s="19">
        <f t="shared" si="11"/>
        <v>15</v>
      </c>
      <c r="B19" s="20">
        <v>2019</v>
      </c>
      <c r="C19" s="21" t="s">
        <v>54</v>
      </c>
      <c r="D19" s="22" t="s">
        <v>55</v>
      </c>
      <c r="E19" s="23" t="str">
        <f t="shared" si="0"/>
        <v>AK 6/7</v>
      </c>
      <c r="F19" s="24" t="s">
        <v>38</v>
      </c>
      <c r="G19" s="25">
        <v>3</v>
      </c>
      <c r="H19" s="26">
        <v>8.3000000000000007</v>
      </c>
      <c r="I19" s="26"/>
      <c r="J19" s="27">
        <f t="shared" si="1"/>
        <v>11.3</v>
      </c>
      <c r="K19" s="25">
        <v>3</v>
      </c>
      <c r="L19" s="26">
        <v>8</v>
      </c>
      <c r="M19" s="26"/>
      <c r="N19" s="27">
        <f t="shared" si="2"/>
        <v>11</v>
      </c>
      <c r="O19" s="25">
        <v>3</v>
      </c>
      <c r="P19" s="26">
        <v>8.35</v>
      </c>
      <c r="Q19" s="26"/>
      <c r="R19" s="27">
        <f t="shared" si="3"/>
        <v>11.35</v>
      </c>
      <c r="S19" s="25">
        <v>3</v>
      </c>
      <c r="T19" s="26">
        <v>8</v>
      </c>
      <c r="U19" s="26"/>
      <c r="V19" s="27">
        <f t="shared" si="4"/>
        <v>11</v>
      </c>
      <c r="W19" s="28">
        <f t="shared" si="5"/>
        <v>44.65</v>
      </c>
      <c r="X19" s="29">
        <f t="shared" si="6"/>
        <v>15</v>
      </c>
      <c r="Y19" s="30">
        <f t="shared" si="7"/>
        <v>44.65</v>
      </c>
      <c r="Z19" s="31">
        <f t="shared" si="8"/>
        <v>4</v>
      </c>
      <c r="AA19" s="30">
        <f t="shared" si="9"/>
        <v>0</v>
      </c>
      <c r="AB19" s="31" t="str">
        <f t="shared" si="10"/>
        <v>-</v>
      </c>
    </row>
    <row r="20" spans="1:28" ht="19.95" customHeight="1" x14ac:dyDescent="0.3">
      <c r="A20" s="19">
        <f t="shared" si="11"/>
        <v>16</v>
      </c>
      <c r="B20" s="20">
        <v>2018</v>
      </c>
      <c r="C20" s="21" t="s">
        <v>56</v>
      </c>
      <c r="D20" s="22" t="s">
        <v>57</v>
      </c>
      <c r="E20" s="23" t="str">
        <f t="shared" si="0"/>
        <v>AK 6/7</v>
      </c>
      <c r="F20" s="24" t="s">
        <v>30</v>
      </c>
      <c r="G20" s="25">
        <v>3</v>
      </c>
      <c r="H20" s="26">
        <v>9.3000000000000007</v>
      </c>
      <c r="I20" s="26"/>
      <c r="J20" s="27">
        <f t="shared" si="1"/>
        <v>12.3</v>
      </c>
      <c r="K20" s="25">
        <v>2</v>
      </c>
      <c r="L20" s="26">
        <v>7.7</v>
      </c>
      <c r="M20" s="26"/>
      <c r="N20" s="27">
        <f t="shared" si="2"/>
        <v>9.6999999999999993</v>
      </c>
      <c r="O20" s="25">
        <v>3</v>
      </c>
      <c r="P20" s="26">
        <v>8.35</v>
      </c>
      <c r="Q20" s="26"/>
      <c r="R20" s="27">
        <f t="shared" si="3"/>
        <v>11.35</v>
      </c>
      <c r="S20" s="25">
        <v>3</v>
      </c>
      <c r="T20" s="26">
        <v>8</v>
      </c>
      <c r="U20" s="26"/>
      <c r="V20" s="27">
        <f t="shared" si="4"/>
        <v>11</v>
      </c>
      <c r="W20" s="28">
        <f t="shared" si="5"/>
        <v>44.35</v>
      </c>
      <c r="X20" s="29">
        <f t="shared" si="6"/>
        <v>16</v>
      </c>
      <c r="Y20" s="30">
        <f t="shared" si="7"/>
        <v>0</v>
      </c>
      <c r="Z20" s="31" t="str">
        <f t="shared" si="8"/>
        <v>-</v>
      </c>
      <c r="AA20" s="30">
        <f t="shared" si="9"/>
        <v>44.35</v>
      </c>
      <c r="AB20" s="31">
        <f t="shared" si="10"/>
        <v>12</v>
      </c>
    </row>
    <row r="21" spans="1:28" ht="19.95" customHeight="1" x14ac:dyDescent="0.3">
      <c r="A21" s="19">
        <f t="shared" si="11"/>
        <v>17</v>
      </c>
      <c r="B21" s="20">
        <v>2018</v>
      </c>
      <c r="C21" s="21" t="s">
        <v>58</v>
      </c>
      <c r="D21" s="22" t="s">
        <v>59</v>
      </c>
      <c r="E21" s="23" t="str">
        <f t="shared" si="0"/>
        <v>AK 6/7</v>
      </c>
      <c r="F21" s="33" t="s">
        <v>43</v>
      </c>
      <c r="G21" s="25">
        <v>3</v>
      </c>
      <c r="H21" s="26">
        <v>7.35</v>
      </c>
      <c r="I21" s="26"/>
      <c r="J21" s="27">
        <f t="shared" si="1"/>
        <v>10.35</v>
      </c>
      <c r="K21" s="25">
        <v>3</v>
      </c>
      <c r="L21" s="26">
        <v>7.9</v>
      </c>
      <c r="M21" s="26"/>
      <c r="N21" s="27">
        <f t="shared" si="2"/>
        <v>10.9</v>
      </c>
      <c r="O21" s="25">
        <v>3</v>
      </c>
      <c r="P21" s="26">
        <v>8.1</v>
      </c>
      <c r="Q21" s="26"/>
      <c r="R21" s="27">
        <f t="shared" si="3"/>
        <v>11.1</v>
      </c>
      <c r="S21" s="25">
        <v>3</v>
      </c>
      <c r="T21" s="26">
        <v>8.5</v>
      </c>
      <c r="U21" s="26"/>
      <c r="V21" s="27">
        <f t="shared" si="4"/>
        <v>11.5</v>
      </c>
      <c r="W21" s="28">
        <f t="shared" si="5"/>
        <v>43.85</v>
      </c>
      <c r="X21" s="29">
        <f t="shared" si="6"/>
        <v>17</v>
      </c>
      <c r="Y21" s="30">
        <f t="shared" si="7"/>
        <v>0</v>
      </c>
      <c r="Z21" s="31" t="str">
        <f t="shared" si="8"/>
        <v>-</v>
      </c>
      <c r="AA21" s="30">
        <f t="shared" si="9"/>
        <v>43.85</v>
      </c>
      <c r="AB21" s="31">
        <f t="shared" si="10"/>
        <v>13</v>
      </c>
    </row>
    <row r="22" spans="1:28" ht="19.95" customHeight="1" x14ac:dyDescent="0.3">
      <c r="A22" s="19">
        <f t="shared" si="11"/>
        <v>18</v>
      </c>
      <c r="B22" s="20"/>
      <c r="C22" s="21"/>
      <c r="D22" s="22"/>
      <c r="E22" s="23" t="str">
        <f t="shared" si="0"/>
        <v/>
      </c>
      <c r="F22" s="24"/>
      <c r="G22" s="25"/>
      <c r="H22" s="26"/>
      <c r="I22" s="26"/>
      <c r="J22" s="27">
        <f t="shared" si="1"/>
        <v>0</v>
      </c>
      <c r="K22" s="25"/>
      <c r="L22" s="26"/>
      <c r="M22" s="26"/>
      <c r="N22" s="27">
        <f t="shared" si="2"/>
        <v>0</v>
      </c>
      <c r="O22" s="25"/>
      <c r="P22" s="26"/>
      <c r="Q22" s="26"/>
      <c r="R22" s="27">
        <f t="shared" si="3"/>
        <v>0</v>
      </c>
      <c r="S22" s="25"/>
      <c r="T22" s="26"/>
      <c r="U22" s="26"/>
      <c r="V22" s="27">
        <f t="shared" si="4"/>
        <v>0</v>
      </c>
      <c r="W22" s="28">
        <f t="shared" si="5"/>
        <v>0</v>
      </c>
      <c r="X22" s="29">
        <f t="shared" si="6"/>
        <v>18</v>
      </c>
      <c r="Y22" s="30">
        <f t="shared" si="7"/>
        <v>0</v>
      </c>
      <c r="Z22" s="31" t="str">
        <f t="shared" si="8"/>
        <v>-</v>
      </c>
      <c r="AA22" s="30">
        <f t="shared" si="9"/>
        <v>0</v>
      </c>
      <c r="AB22" s="31" t="str">
        <f t="shared" si="10"/>
        <v>-</v>
      </c>
    </row>
    <row r="23" spans="1:28" ht="19.95" customHeight="1" x14ac:dyDescent="0.3">
      <c r="A23" s="19">
        <f t="shared" si="11"/>
        <v>19</v>
      </c>
      <c r="B23" s="20"/>
      <c r="C23" s="21"/>
      <c r="D23" s="22"/>
      <c r="E23" s="23" t="str">
        <f t="shared" si="0"/>
        <v/>
      </c>
      <c r="F23" s="24"/>
      <c r="G23" s="25"/>
      <c r="H23" s="26"/>
      <c r="I23" s="26"/>
      <c r="J23" s="27">
        <f t="shared" si="1"/>
        <v>0</v>
      </c>
      <c r="K23" s="25"/>
      <c r="L23" s="26"/>
      <c r="M23" s="26"/>
      <c r="N23" s="27">
        <f t="shared" si="2"/>
        <v>0</v>
      </c>
      <c r="O23" s="25"/>
      <c r="P23" s="26"/>
      <c r="Q23" s="26"/>
      <c r="R23" s="27">
        <f t="shared" si="3"/>
        <v>0</v>
      </c>
      <c r="S23" s="25"/>
      <c r="T23" s="26"/>
      <c r="U23" s="26"/>
      <c r="V23" s="27">
        <f t="shared" si="4"/>
        <v>0</v>
      </c>
      <c r="W23" s="28">
        <f t="shared" si="5"/>
        <v>0</v>
      </c>
      <c r="X23" s="29">
        <f t="shared" si="6"/>
        <v>18</v>
      </c>
      <c r="Y23" s="30">
        <f t="shared" si="7"/>
        <v>0</v>
      </c>
      <c r="Z23" s="31" t="str">
        <f t="shared" si="8"/>
        <v>-</v>
      </c>
      <c r="AA23" s="30">
        <f t="shared" si="9"/>
        <v>0</v>
      </c>
      <c r="AB23" s="31" t="str">
        <f t="shared" si="10"/>
        <v>-</v>
      </c>
    </row>
    <row r="24" spans="1:28" ht="19.95" customHeight="1" x14ac:dyDescent="0.3">
      <c r="A24" s="19">
        <f t="shared" si="11"/>
        <v>20</v>
      </c>
      <c r="B24" s="20"/>
      <c r="C24" s="21"/>
      <c r="D24" s="22"/>
      <c r="E24" s="23" t="str">
        <f t="shared" si="0"/>
        <v/>
      </c>
      <c r="F24" s="24"/>
      <c r="G24" s="25"/>
      <c r="H24" s="26"/>
      <c r="I24" s="26"/>
      <c r="J24" s="27">
        <f t="shared" si="1"/>
        <v>0</v>
      </c>
      <c r="K24" s="25"/>
      <c r="L24" s="26"/>
      <c r="M24" s="26"/>
      <c r="N24" s="27">
        <f t="shared" si="2"/>
        <v>0</v>
      </c>
      <c r="O24" s="25"/>
      <c r="P24" s="26"/>
      <c r="Q24" s="26"/>
      <c r="R24" s="27">
        <f t="shared" si="3"/>
        <v>0</v>
      </c>
      <c r="S24" s="25"/>
      <c r="T24" s="26"/>
      <c r="U24" s="26"/>
      <c r="V24" s="27">
        <f t="shared" si="4"/>
        <v>0</v>
      </c>
      <c r="W24" s="28">
        <f t="shared" si="5"/>
        <v>0</v>
      </c>
      <c r="X24" s="29">
        <f t="shared" si="6"/>
        <v>18</v>
      </c>
      <c r="Y24" s="30">
        <f t="shared" si="7"/>
        <v>0</v>
      </c>
      <c r="Z24" s="31" t="str">
        <f t="shared" si="8"/>
        <v>-</v>
      </c>
      <c r="AA24" s="30">
        <f t="shared" si="9"/>
        <v>0</v>
      </c>
      <c r="AB24" s="31" t="str">
        <f t="shared" si="10"/>
        <v>-</v>
      </c>
    </row>
    <row r="25" spans="1:28" ht="19.95" customHeight="1" x14ac:dyDescent="0.3">
      <c r="A25" s="19">
        <f t="shared" si="11"/>
        <v>21</v>
      </c>
      <c r="B25" s="20"/>
      <c r="C25" s="21"/>
      <c r="D25" s="22"/>
      <c r="E25" s="23" t="str">
        <f t="shared" si="0"/>
        <v/>
      </c>
      <c r="F25" s="24"/>
      <c r="G25" s="25"/>
      <c r="H25" s="26"/>
      <c r="I25" s="26"/>
      <c r="J25" s="27">
        <f t="shared" si="1"/>
        <v>0</v>
      </c>
      <c r="K25" s="25"/>
      <c r="L25" s="26"/>
      <c r="M25" s="26"/>
      <c r="N25" s="27">
        <f t="shared" si="2"/>
        <v>0</v>
      </c>
      <c r="O25" s="25"/>
      <c r="P25" s="26"/>
      <c r="Q25" s="26"/>
      <c r="R25" s="27">
        <f t="shared" si="3"/>
        <v>0</v>
      </c>
      <c r="S25" s="25"/>
      <c r="T25" s="26"/>
      <c r="U25" s="26"/>
      <c r="V25" s="27">
        <f t="shared" si="4"/>
        <v>0</v>
      </c>
      <c r="W25" s="28">
        <f t="shared" si="5"/>
        <v>0</v>
      </c>
      <c r="X25" s="29">
        <f t="shared" si="6"/>
        <v>18</v>
      </c>
      <c r="Y25" s="30">
        <f t="shared" si="7"/>
        <v>0</v>
      </c>
      <c r="Z25" s="31" t="str">
        <f t="shared" si="8"/>
        <v>-</v>
      </c>
      <c r="AA25" s="30">
        <f t="shared" si="9"/>
        <v>0</v>
      </c>
      <c r="AB25" s="31" t="str">
        <f t="shared" si="10"/>
        <v>-</v>
      </c>
    </row>
    <row r="26" spans="1:28" ht="19.95" customHeight="1" x14ac:dyDescent="0.3">
      <c r="A26" s="19">
        <f t="shared" si="11"/>
        <v>22</v>
      </c>
      <c r="B26" s="20"/>
      <c r="C26" s="21"/>
      <c r="D26" s="22"/>
      <c r="E26" s="23" t="str">
        <f t="shared" si="0"/>
        <v/>
      </c>
      <c r="F26" s="24"/>
      <c r="G26" s="25"/>
      <c r="H26" s="26"/>
      <c r="I26" s="26"/>
      <c r="J26" s="27">
        <f t="shared" si="1"/>
        <v>0</v>
      </c>
      <c r="K26" s="25"/>
      <c r="L26" s="26"/>
      <c r="M26" s="26"/>
      <c r="N26" s="27">
        <f t="shared" si="2"/>
        <v>0</v>
      </c>
      <c r="O26" s="25"/>
      <c r="P26" s="26"/>
      <c r="Q26" s="26"/>
      <c r="R26" s="27">
        <f t="shared" si="3"/>
        <v>0</v>
      </c>
      <c r="S26" s="25"/>
      <c r="T26" s="26"/>
      <c r="U26" s="26"/>
      <c r="V26" s="27">
        <f t="shared" si="4"/>
        <v>0</v>
      </c>
      <c r="W26" s="28">
        <f t="shared" si="5"/>
        <v>0</v>
      </c>
      <c r="X26" s="29">
        <f t="shared" si="6"/>
        <v>18</v>
      </c>
      <c r="Y26" s="30">
        <f t="shared" si="7"/>
        <v>0</v>
      </c>
      <c r="Z26" s="31" t="str">
        <f t="shared" si="8"/>
        <v>-</v>
      </c>
      <c r="AA26" s="30">
        <f t="shared" si="9"/>
        <v>0</v>
      </c>
      <c r="AB26" s="31" t="str">
        <f t="shared" si="10"/>
        <v>-</v>
      </c>
    </row>
    <row r="27" spans="1:28" ht="19.9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18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9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18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95" customHeight="1" x14ac:dyDescent="0.3">
      <c r="A29" s="19">
        <f t="shared" si="11"/>
        <v>25</v>
      </c>
      <c r="B29" s="20"/>
      <c r="C29" s="21"/>
      <c r="D29" s="22"/>
      <c r="E29" s="23" t="str">
        <f t="shared" si="0"/>
        <v/>
      </c>
      <c r="F29" s="24"/>
      <c r="G29" s="25"/>
      <c r="H29" s="26"/>
      <c r="I29" s="26"/>
      <c r="J29" s="27">
        <f t="shared" si="1"/>
        <v>0</v>
      </c>
      <c r="K29" s="25"/>
      <c r="L29" s="26"/>
      <c r="M29" s="26"/>
      <c r="N29" s="27">
        <f t="shared" si="2"/>
        <v>0</v>
      </c>
      <c r="O29" s="25"/>
      <c r="P29" s="26"/>
      <c r="Q29" s="26"/>
      <c r="R29" s="27">
        <f t="shared" si="3"/>
        <v>0</v>
      </c>
      <c r="S29" s="25"/>
      <c r="T29" s="26"/>
      <c r="U29" s="26"/>
      <c r="V29" s="27">
        <f t="shared" si="4"/>
        <v>0</v>
      </c>
      <c r="W29" s="28">
        <f t="shared" si="5"/>
        <v>0</v>
      </c>
      <c r="X29" s="29">
        <f t="shared" si="6"/>
        <v>18</v>
      </c>
      <c r="Y29" s="30">
        <f t="shared" si="7"/>
        <v>0</v>
      </c>
      <c r="Z29" s="31" t="str">
        <f t="shared" si="8"/>
        <v>-</v>
      </c>
      <c r="AA29" s="30">
        <f t="shared" si="9"/>
        <v>0</v>
      </c>
      <c r="AB29" s="31" t="str">
        <f t="shared" si="10"/>
        <v>-</v>
      </c>
    </row>
    <row r="30" spans="1:28" ht="19.95" customHeight="1" x14ac:dyDescent="0.3">
      <c r="A30" s="19">
        <f t="shared" si="11"/>
        <v>26</v>
      </c>
      <c r="B30" s="20"/>
      <c r="C30" s="21"/>
      <c r="D30" s="22"/>
      <c r="E30" s="23" t="str">
        <f t="shared" si="0"/>
        <v/>
      </c>
      <c r="F30" s="24"/>
      <c r="G30" s="25"/>
      <c r="H30" s="26"/>
      <c r="I30" s="26"/>
      <c r="J30" s="27">
        <f t="shared" si="1"/>
        <v>0</v>
      </c>
      <c r="K30" s="25"/>
      <c r="L30" s="26"/>
      <c r="M30" s="26"/>
      <c r="N30" s="27">
        <f t="shared" si="2"/>
        <v>0</v>
      </c>
      <c r="O30" s="25"/>
      <c r="P30" s="26"/>
      <c r="Q30" s="26"/>
      <c r="R30" s="27">
        <f t="shared" si="3"/>
        <v>0</v>
      </c>
      <c r="S30" s="25"/>
      <c r="T30" s="26"/>
      <c r="U30" s="26"/>
      <c r="V30" s="27">
        <f t="shared" si="4"/>
        <v>0</v>
      </c>
      <c r="W30" s="28">
        <f t="shared" si="5"/>
        <v>0</v>
      </c>
      <c r="X30" s="29">
        <f t="shared" si="6"/>
        <v>18</v>
      </c>
      <c r="Y30" s="30">
        <f t="shared" si="7"/>
        <v>0</v>
      </c>
      <c r="Z30" s="31" t="str">
        <f t="shared" si="8"/>
        <v>-</v>
      </c>
      <c r="AA30" s="30">
        <f t="shared" si="9"/>
        <v>0</v>
      </c>
      <c r="AB30" s="31" t="str">
        <f t="shared" si="10"/>
        <v>-</v>
      </c>
    </row>
    <row r="31" spans="1:28" ht="19.95" customHeight="1" x14ac:dyDescent="0.3">
      <c r="A31" s="19">
        <f t="shared" si="11"/>
        <v>27</v>
      </c>
      <c r="B31" s="20"/>
      <c r="C31" s="21"/>
      <c r="D31" s="22"/>
      <c r="E31" s="23" t="str">
        <f t="shared" si="0"/>
        <v/>
      </c>
      <c r="F31" s="24"/>
      <c r="G31" s="25"/>
      <c r="H31" s="26"/>
      <c r="I31" s="26"/>
      <c r="J31" s="27">
        <f t="shared" si="1"/>
        <v>0</v>
      </c>
      <c r="K31" s="25"/>
      <c r="L31" s="26"/>
      <c r="M31" s="26"/>
      <c r="N31" s="27">
        <f t="shared" si="2"/>
        <v>0</v>
      </c>
      <c r="O31" s="25"/>
      <c r="P31" s="26"/>
      <c r="Q31" s="26"/>
      <c r="R31" s="27">
        <f t="shared" si="3"/>
        <v>0</v>
      </c>
      <c r="S31" s="25"/>
      <c r="T31" s="26"/>
      <c r="U31" s="26"/>
      <c r="V31" s="27">
        <f t="shared" si="4"/>
        <v>0</v>
      </c>
      <c r="W31" s="28">
        <f t="shared" si="5"/>
        <v>0</v>
      </c>
      <c r="X31" s="29">
        <f t="shared" si="6"/>
        <v>18</v>
      </c>
      <c r="Y31" s="30">
        <f t="shared" si="7"/>
        <v>0</v>
      </c>
      <c r="Z31" s="31" t="str">
        <f t="shared" si="8"/>
        <v>-</v>
      </c>
      <c r="AA31" s="30">
        <f t="shared" si="9"/>
        <v>0</v>
      </c>
      <c r="AB31" s="31" t="str">
        <f t="shared" si="10"/>
        <v>-</v>
      </c>
    </row>
    <row r="32" spans="1:28" ht="19.95" customHeight="1" x14ac:dyDescent="0.3">
      <c r="A32" s="19">
        <f t="shared" si="11"/>
        <v>28</v>
      </c>
      <c r="B32" s="20"/>
      <c r="C32" s="21"/>
      <c r="D32" s="22"/>
      <c r="E32" s="23" t="str">
        <f t="shared" si="0"/>
        <v/>
      </c>
      <c r="F32" s="24"/>
      <c r="G32" s="25"/>
      <c r="H32" s="26"/>
      <c r="I32" s="26"/>
      <c r="J32" s="27">
        <f t="shared" si="1"/>
        <v>0</v>
      </c>
      <c r="K32" s="25"/>
      <c r="L32" s="26"/>
      <c r="M32" s="26"/>
      <c r="N32" s="27">
        <f t="shared" si="2"/>
        <v>0</v>
      </c>
      <c r="O32" s="25"/>
      <c r="P32" s="26"/>
      <c r="Q32" s="26"/>
      <c r="R32" s="27">
        <f t="shared" si="3"/>
        <v>0</v>
      </c>
      <c r="S32" s="25"/>
      <c r="T32" s="26"/>
      <c r="U32" s="26"/>
      <c r="V32" s="27">
        <f t="shared" si="4"/>
        <v>0</v>
      </c>
      <c r="W32" s="28">
        <f t="shared" si="5"/>
        <v>0</v>
      </c>
      <c r="X32" s="29">
        <f t="shared" si="6"/>
        <v>18</v>
      </c>
      <c r="Y32" s="30">
        <f t="shared" si="7"/>
        <v>0</v>
      </c>
      <c r="Z32" s="31" t="str">
        <f t="shared" si="8"/>
        <v>-</v>
      </c>
      <c r="AA32" s="30">
        <f t="shared" si="9"/>
        <v>0</v>
      </c>
      <c r="AB32" s="31" t="str">
        <f t="shared" si="10"/>
        <v>-</v>
      </c>
    </row>
    <row r="33" spans="1:28" ht="19.95" customHeight="1" x14ac:dyDescent="0.3">
      <c r="A33" s="19">
        <f t="shared" si="11"/>
        <v>29</v>
      </c>
      <c r="B33" s="20"/>
      <c r="C33" s="21"/>
      <c r="D33" s="22"/>
      <c r="E33" s="23" t="str">
        <f t="shared" si="0"/>
        <v/>
      </c>
      <c r="F33" s="24"/>
      <c r="G33" s="25"/>
      <c r="H33" s="26"/>
      <c r="I33" s="26"/>
      <c r="J33" s="27">
        <f t="shared" si="1"/>
        <v>0</v>
      </c>
      <c r="K33" s="25"/>
      <c r="L33" s="26"/>
      <c r="M33" s="26"/>
      <c r="N33" s="27">
        <f t="shared" si="2"/>
        <v>0</v>
      </c>
      <c r="O33" s="25"/>
      <c r="P33" s="26"/>
      <c r="Q33" s="26"/>
      <c r="R33" s="27">
        <f t="shared" si="3"/>
        <v>0</v>
      </c>
      <c r="S33" s="25"/>
      <c r="T33" s="26"/>
      <c r="U33" s="26"/>
      <c r="V33" s="27">
        <f t="shared" si="4"/>
        <v>0</v>
      </c>
      <c r="W33" s="28">
        <f t="shared" si="5"/>
        <v>0</v>
      </c>
      <c r="X33" s="29">
        <f t="shared" si="6"/>
        <v>18</v>
      </c>
      <c r="Y33" s="30">
        <f t="shared" si="7"/>
        <v>0</v>
      </c>
      <c r="Z33" s="31" t="str">
        <f t="shared" si="8"/>
        <v>-</v>
      </c>
      <c r="AA33" s="30">
        <f t="shared" si="9"/>
        <v>0</v>
      </c>
      <c r="AB33" s="31" t="str">
        <f t="shared" si="10"/>
        <v>-</v>
      </c>
    </row>
    <row r="34" spans="1:28" ht="19.95" customHeight="1" x14ac:dyDescent="0.3">
      <c r="A34" s="19">
        <f t="shared" si="11"/>
        <v>30</v>
      </c>
      <c r="B34" s="20"/>
      <c r="C34" s="21"/>
      <c r="D34" s="22"/>
      <c r="E34" s="23" t="str">
        <f t="shared" si="0"/>
        <v/>
      </c>
      <c r="F34" s="24"/>
      <c r="G34" s="25"/>
      <c r="H34" s="26"/>
      <c r="I34" s="26"/>
      <c r="J34" s="27">
        <f t="shared" si="1"/>
        <v>0</v>
      </c>
      <c r="K34" s="25"/>
      <c r="L34" s="26"/>
      <c r="M34" s="26"/>
      <c r="N34" s="27">
        <f t="shared" si="2"/>
        <v>0</v>
      </c>
      <c r="O34" s="25"/>
      <c r="P34" s="26"/>
      <c r="Q34" s="26"/>
      <c r="R34" s="27">
        <f t="shared" si="3"/>
        <v>0</v>
      </c>
      <c r="S34" s="25"/>
      <c r="T34" s="26"/>
      <c r="U34" s="26"/>
      <c r="V34" s="27">
        <f t="shared" si="4"/>
        <v>0</v>
      </c>
      <c r="W34" s="28">
        <f t="shared" si="5"/>
        <v>0</v>
      </c>
      <c r="X34" s="29">
        <f t="shared" si="6"/>
        <v>18</v>
      </c>
      <c r="Y34" s="30">
        <f t="shared" si="7"/>
        <v>0</v>
      </c>
      <c r="Z34" s="31" t="str">
        <f t="shared" si="8"/>
        <v>-</v>
      </c>
      <c r="AA34" s="30">
        <f t="shared" si="9"/>
        <v>0</v>
      </c>
      <c r="AB34" s="31" t="str">
        <f t="shared" si="10"/>
        <v>-</v>
      </c>
    </row>
    <row r="35" spans="1:28" ht="19.95" customHeight="1" x14ac:dyDescent="0.3">
      <c r="A35" s="19">
        <f t="shared" si="11"/>
        <v>31</v>
      </c>
      <c r="B35" s="20"/>
      <c r="C35" s="21"/>
      <c r="D35" s="22"/>
      <c r="E35" s="23" t="str">
        <f t="shared" si="0"/>
        <v/>
      </c>
      <c r="F35" s="24"/>
      <c r="G35" s="25"/>
      <c r="H35" s="26"/>
      <c r="I35" s="26"/>
      <c r="J35" s="27">
        <f t="shared" si="1"/>
        <v>0</v>
      </c>
      <c r="K35" s="25"/>
      <c r="L35" s="26"/>
      <c r="M35" s="26"/>
      <c r="N35" s="27">
        <f t="shared" si="2"/>
        <v>0</v>
      </c>
      <c r="O35" s="25"/>
      <c r="P35" s="26"/>
      <c r="Q35" s="26"/>
      <c r="R35" s="27">
        <f t="shared" si="3"/>
        <v>0</v>
      </c>
      <c r="S35" s="25"/>
      <c r="T35" s="26"/>
      <c r="U35" s="26"/>
      <c r="V35" s="27">
        <f t="shared" si="4"/>
        <v>0</v>
      </c>
      <c r="W35" s="28">
        <f t="shared" si="5"/>
        <v>0</v>
      </c>
      <c r="X35" s="29">
        <f t="shared" si="6"/>
        <v>18</v>
      </c>
      <c r="Y35" s="30">
        <f t="shared" si="7"/>
        <v>0</v>
      </c>
      <c r="Z35" s="31" t="str">
        <f t="shared" si="8"/>
        <v>-</v>
      </c>
      <c r="AA35" s="30">
        <f t="shared" si="9"/>
        <v>0</v>
      </c>
      <c r="AB35" s="31" t="str">
        <f t="shared" si="10"/>
        <v>-</v>
      </c>
    </row>
    <row r="36" spans="1:28" ht="19.95" customHeight="1" x14ac:dyDescent="0.3">
      <c r="A36" s="19">
        <f t="shared" si="11"/>
        <v>32</v>
      </c>
      <c r="B36" s="20"/>
      <c r="C36" s="21"/>
      <c r="D36" s="22"/>
      <c r="E36" s="23" t="str">
        <f t="shared" si="0"/>
        <v/>
      </c>
      <c r="F36" s="24"/>
      <c r="G36" s="25"/>
      <c r="H36" s="26"/>
      <c r="I36" s="26"/>
      <c r="J36" s="27">
        <f t="shared" si="1"/>
        <v>0</v>
      </c>
      <c r="K36" s="25"/>
      <c r="L36" s="26"/>
      <c r="M36" s="26"/>
      <c r="N36" s="27">
        <f t="shared" si="2"/>
        <v>0</v>
      </c>
      <c r="O36" s="25"/>
      <c r="P36" s="26"/>
      <c r="Q36" s="26"/>
      <c r="R36" s="27">
        <f t="shared" si="3"/>
        <v>0</v>
      </c>
      <c r="S36" s="25"/>
      <c r="T36" s="26"/>
      <c r="U36" s="26"/>
      <c r="V36" s="27">
        <f t="shared" si="4"/>
        <v>0</v>
      </c>
      <c r="W36" s="28">
        <f t="shared" si="5"/>
        <v>0</v>
      </c>
      <c r="X36" s="29">
        <f t="shared" si="6"/>
        <v>18</v>
      </c>
      <c r="Y36" s="30">
        <f t="shared" si="7"/>
        <v>0</v>
      </c>
      <c r="Z36" s="31" t="str">
        <f t="shared" si="8"/>
        <v>-</v>
      </c>
      <c r="AA36" s="30">
        <f t="shared" si="9"/>
        <v>0</v>
      </c>
      <c r="AB36" s="31" t="str">
        <f t="shared" si="10"/>
        <v>-</v>
      </c>
    </row>
    <row r="37" spans="1:28" ht="19.95" customHeight="1" x14ac:dyDescent="0.3">
      <c r="A37" s="19">
        <f t="shared" si="11"/>
        <v>33</v>
      </c>
      <c r="B37" s="20"/>
      <c r="C37" s="21"/>
      <c r="D37" s="22"/>
      <c r="E37" s="23" t="str">
        <f t="shared" si="0"/>
        <v/>
      </c>
      <c r="F37" s="24"/>
      <c r="G37" s="25"/>
      <c r="H37" s="26"/>
      <c r="I37" s="26"/>
      <c r="J37" s="27">
        <f t="shared" si="1"/>
        <v>0</v>
      </c>
      <c r="K37" s="25"/>
      <c r="L37" s="26"/>
      <c r="M37" s="26"/>
      <c r="N37" s="27">
        <f t="shared" si="2"/>
        <v>0</v>
      </c>
      <c r="O37" s="25"/>
      <c r="P37" s="26"/>
      <c r="Q37" s="26"/>
      <c r="R37" s="27">
        <f t="shared" si="3"/>
        <v>0</v>
      </c>
      <c r="S37" s="25"/>
      <c r="T37" s="26"/>
      <c r="U37" s="26"/>
      <c r="V37" s="27">
        <f t="shared" si="4"/>
        <v>0</v>
      </c>
      <c r="W37" s="28">
        <f t="shared" si="5"/>
        <v>0</v>
      </c>
      <c r="X37" s="29">
        <f t="shared" si="6"/>
        <v>18</v>
      </c>
      <c r="Y37" s="30">
        <f t="shared" si="7"/>
        <v>0</v>
      </c>
      <c r="Z37" s="31" t="str">
        <f t="shared" si="8"/>
        <v>-</v>
      </c>
      <c r="AA37" s="30">
        <f t="shared" si="9"/>
        <v>0</v>
      </c>
      <c r="AB37" s="31" t="str">
        <f t="shared" si="10"/>
        <v>-</v>
      </c>
    </row>
    <row r="38" spans="1:28" ht="19.95" customHeight="1" x14ac:dyDescent="0.3">
      <c r="A38" s="19">
        <f t="shared" si="11"/>
        <v>34</v>
      </c>
      <c r="B38" s="20"/>
      <c r="C38" s="21"/>
      <c r="D38" s="22"/>
      <c r="E38" s="23" t="str">
        <f t="shared" si="0"/>
        <v/>
      </c>
      <c r="F38" s="24"/>
      <c r="G38" s="25"/>
      <c r="H38" s="26"/>
      <c r="I38" s="26"/>
      <c r="J38" s="27">
        <f t="shared" si="1"/>
        <v>0</v>
      </c>
      <c r="K38" s="25"/>
      <c r="L38" s="26"/>
      <c r="M38" s="26"/>
      <c r="N38" s="27">
        <f t="shared" si="2"/>
        <v>0</v>
      </c>
      <c r="O38" s="25"/>
      <c r="P38" s="26"/>
      <c r="Q38" s="26"/>
      <c r="R38" s="27">
        <f t="shared" si="3"/>
        <v>0</v>
      </c>
      <c r="S38" s="25"/>
      <c r="T38" s="26"/>
      <c r="U38" s="26"/>
      <c r="V38" s="27">
        <f t="shared" si="4"/>
        <v>0</v>
      </c>
      <c r="W38" s="28">
        <f t="shared" si="5"/>
        <v>0</v>
      </c>
      <c r="X38" s="29">
        <f t="shared" si="6"/>
        <v>18</v>
      </c>
      <c r="Y38" s="30">
        <f t="shared" si="7"/>
        <v>0</v>
      </c>
      <c r="Z38" s="31" t="str">
        <f t="shared" si="8"/>
        <v>-</v>
      </c>
      <c r="AA38" s="30">
        <f t="shared" si="9"/>
        <v>0</v>
      </c>
      <c r="AB38" s="31" t="str">
        <f t="shared" si="10"/>
        <v>-</v>
      </c>
    </row>
    <row r="39" spans="1:28" ht="19.95" customHeight="1" x14ac:dyDescent="0.3">
      <c r="A39" s="19">
        <f t="shared" si="11"/>
        <v>35</v>
      </c>
      <c r="B39" s="10"/>
      <c r="C39" s="10"/>
      <c r="D39" s="11"/>
      <c r="E39" s="37" t="str">
        <f t="shared" si="0"/>
        <v/>
      </c>
      <c r="F39" s="12"/>
      <c r="G39" s="10"/>
      <c r="H39" s="11"/>
      <c r="I39" s="11"/>
      <c r="J39" s="38">
        <f t="shared" si="1"/>
        <v>0</v>
      </c>
      <c r="K39" s="10"/>
      <c r="L39" s="11"/>
      <c r="M39" s="11"/>
      <c r="N39" s="38">
        <f t="shared" si="2"/>
        <v>0</v>
      </c>
      <c r="O39" s="10"/>
      <c r="P39" s="11"/>
      <c r="Q39" s="11"/>
      <c r="R39" s="38">
        <f t="shared" si="3"/>
        <v>0</v>
      </c>
      <c r="S39" s="10"/>
      <c r="T39" s="11"/>
      <c r="U39" s="11"/>
      <c r="V39" s="38">
        <f t="shared" si="4"/>
        <v>0</v>
      </c>
      <c r="W39" s="39">
        <f t="shared" si="5"/>
        <v>0</v>
      </c>
      <c r="X39" s="40">
        <f t="shared" si="6"/>
        <v>18</v>
      </c>
      <c r="Y39" s="41">
        <f t="shared" si="7"/>
        <v>0</v>
      </c>
      <c r="Z39" s="42" t="str">
        <f t="shared" si="8"/>
        <v>-</v>
      </c>
      <c r="AA39" s="41">
        <f t="shared" si="9"/>
        <v>0</v>
      </c>
      <c r="AB39" s="42" t="str">
        <f t="shared" si="10"/>
        <v>-</v>
      </c>
    </row>
    <row r="40" spans="1:28" ht="15.6" x14ac:dyDescent="0.3">
      <c r="Y40" s="43"/>
      <c r="Z40" s="44"/>
      <c r="AA40" s="43"/>
      <c r="AB40" s="44"/>
    </row>
    <row r="41" spans="1:28" ht="15.6" x14ac:dyDescent="0.3">
      <c r="C41" s="45"/>
      <c r="D41" s="1" t="s">
        <v>60</v>
      </c>
      <c r="Y41" s="43"/>
      <c r="Z41" s="44"/>
      <c r="AA41" s="43"/>
      <c r="AB41" s="44"/>
    </row>
    <row r="42" spans="1:28" ht="15.6" x14ac:dyDescent="0.3">
      <c r="Y42" s="43"/>
      <c r="Z42" s="44"/>
      <c r="AA42" s="43"/>
      <c r="AB42" s="44"/>
    </row>
    <row r="54" spans="5:6" x14ac:dyDescent="0.3">
      <c r="E54" s="46"/>
      <c r="F54" s="1" t="s">
        <v>60</v>
      </c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39">
    <cfRule type="expression" dxfId="2" priority="2">
      <formula>$X5&lt;9</formula>
    </cfRule>
  </conditionalFormatting>
  <pageMargins left="0.118055555555556" right="0.118055555555556" top="0.23611111111111099" bottom="0.23611111111111099" header="0.511811023622047" footer="0.511811023622047"/>
  <pageSetup paperSize="9" fitToHeight="0" pageOrder="overThenDown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5B9BD5"/>
    <pageSetUpPr fitToPage="1"/>
  </sheetPr>
  <dimension ref="A1:AB57"/>
  <sheetViews>
    <sheetView zoomScaleNormal="100" workbookViewId="0">
      <selection activeCell="K4" sqref="K4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28.21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61</v>
      </c>
      <c r="H1" s="48" t="s">
        <v>6</v>
      </c>
      <c r="I1" s="48"/>
      <c r="J1" s="48"/>
      <c r="K1" s="48"/>
      <c r="L1" s="48"/>
      <c r="M1" s="48"/>
      <c r="N1" s="48"/>
      <c r="O1" s="48"/>
      <c r="P1" s="48"/>
    </row>
    <row r="3" spans="1:28" ht="19.9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49" t="s">
        <v>9</v>
      </c>
      <c r="H3" s="49"/>
      <c r="I3" s="49"/>
      <c r="J3" s="49"/>
      <c r="K3" s="50" t="s">
        <v>10</v>
      </c>
      <c r="L3" s="50"/>
      <c r="M3" s="50"/>
      <c r="N3" s="50"/>
      <c r="O3" s="51" t="s">
        <v>11</v>
      </c>
      <c r="P3" s="51"/>
      <c r="Q3" s="51"/>
      <c r="R3" s="51"/>
      <c r="S3" s="52" t="s">
        <v>12</v>
      </c>
      <c r="T3" s="52"/>
      <c r="U3" s="52"/>
      <c r="V3" s="52"/>
      <c r="W3" s="6" t="s">
        <v>13</v>
      </c>
      <c r="X3" s="7" t="s">
        <v>14</v>
      </c>
      <c r="Y3" s="47" t="s">
        <v>62</v>
      </c>
      <c r="Z3" s="47"/>
      <c r="AA3" s="47" t="s">
        <v>63</v>
      </c>
      <c r="AB3" s="47"/>
    </row>
    <row r="4" spans="1:28" s="8" customFormat="1" ht="19.9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2017</v>
      </c>
      <c r="AA4" s="17" t="s">
        <v>0</v>
      </c>
      <c r="AB4" s="18">
        <v>2016</v>
      </c>
    </row>
    <row r="5" spans="1:28" ht="19.95" customHeight="1" x14ac:dyDescent="0.3">
      <c r="A5" s="19">
        <v>1</v>
      </c>
      <c r="B5" s="20">
        <v>2016</v>
      </c>
      <c r="C5" s="21" t="s">
        <v>64</v>
      </c>
      <c r="D5" s="22" t="s">
        <v>65</v>
      </c>
      <c r="E5" s="23" t="str">
        <f t="shared" ref="E5:E42" si="0">IF(C5&gt;0,"AK 8/9","")</f>
        <v>AK 8/9</v>
      </c>
      <c r="F5" s="24" t="s">
        <v>35</v>
      </c>
      <c r="G5" s="25">
        <v>4</v>
      </c>
      <c r="H5" s="26">
        <v>8.9</v>
      </c>
      <c r="I5" s="26"/>
      <c r="J5" s="27">
        <f t="shared" ref="J5:J42" si="1">ROUND(SUM(G5+H5-I5),2)</f>
        <v>12.9</v>
      </c>
      <c r="K5" s="25">
        <v>4</v>
      </c>
      <c r="L5" s="26">
        <v>9.5500000000000007</v>
      </c>
      <c r="M5" s="26"/>
      <c r="N5" s="27">
        <f t="shared" ref="N5:N42" si="2">ROUND(SUM(K5+L5-M5),2)</f>
        <v>13.55</v>
      </c>
      <c r="O5" s="25">
        <v>4</v>
      </c>
      <c r="P5" s="26">
        <v>9.4499999999999993</v>
      </c>
      <c r="Q5" s="26"/>
      <c r="R5" s="27">
        <f t="shared" ref="R5:R42" si="3">ROUND(SUM(O5+P5-Q5),2)</f>
        <v>13.45</v>
      </c>
      <c r="S5" s="25">
        <v>4</v>
      </c>
      <c r="T5" s="26">
        <v>9.4</v>
      </c>
      <c r="U5" s="26"/>
      <c r="V5" s="27">
        <f t="shared" ref="V5:V42" si="4">ROUND(SUM(S5+T5-U5),2)</f>
        <v>13.4</v>
      </c>
      <c r="W5" s="28">
        <f t="shared" ref="W5:W42" si="5">ROUND(SUM(J5+N5+R5+V5),2)</f>
        <v>53.3</v>
      </c>
      <c r="X5" s="29">
        <f t="shared" ref="X5:X42" si="6">_xlfn.RANK.EQ(W5,$W$5:$W$42,0)</f>
        <v>1</v>
      </c>
      <c r="Y5" s="30">
        <f t="shared" ref="Y5:Y42" si="7">IF(B5=$Z$4,W5,0)</f>
        <v>0</v>
      </c>
      <c r="Z5" s="31" t="str">
        <f t="shared" ref="Z5:Z42" si="8">IF(Y5&gt;0,_xlfn.RANK.EQ(Y5,$Y$5:$Y$42,0),"-")</f>
        <v>-</v>
      </c>
      <c r="AA5" s="30">
        <f t="shared" ref="AA5:AA42" si="9">IF(B5=$AB$4,W5,0)</f>
        <v>53.3</v>
      </c>
      <c r="AB5" s="31">
        <f t="shared" ref="AB5:AB42" si="10">IF(AA5&gt;0,_xlfn.RANK.EQ(AA5,$AA$5:$AA$53,0),"-")</f>
        <v>1</v>
      </c>
    </row>
    <row r="6" spans="1:28" ht="19.95" customHeight="1" x14ac:dyDescent="0.3">
      <c r="A6" s="19">
        <f t="shared" ref="A6:A35" si="11">A5+1</f>
        <v>2</v>
      </c>
      <c r="B6" s="20">
        <v>2016</v>
      </c>
      <c r="C6" s="21" t="s">
        <v>66</v>
      </c>
      <c r="D6" s="22" t="s">
        <v>67</v>
      </c>
      <c r="E6" s="23" t="str">
        <f t="shared" si="0"/>
        <v>AK 8/9</v>
      </c>
      <c r="F6" s="24" t="s">
        <v>38</v>
      </c>
      <c r="G6" s="25">
        <v>4</v>
      </c>
      <c r="H6" s="26">
        <v>9.1</v>
      </c>
      <c r="I6" s="26"/>
      <c r="J6" s="27">
        <f t="shared" si="1"/>
        <v>13.1</v>
      </c>
      <c r="K6" s="25">
        <v>4</v>
      </c>
      <c r="L6" s="26">
        <v>9.3000000000000007</v>
      </c>
      <c r="M6" s="26"/>
      <c r="N6" s="27">
        <f t="shared" si="2"/>
        <v>13.3</v>
      </c>
      <c r="O6" s="25">
        <v>4</v>
      </c>
      <c r="P6" s="26">
        <v>8.75</v>
      </c>
      <c r="Q6" s="26"/>
      <c r="R6" s="27">
        <f t="shared" si="3"/>
        <v>12.75</v>
      </c>
      <c r="S6" s="25">
        <v>4</v>
      </c>
      <c r="T6" s="26">
        <v>9.1</v>
      </c>
      <c r="U6" s="26"/>
      <c r="V6" s="27">
        <f t="shared" si="4"/>
        <v>13.1</v>
      </c>
      <c r="W6" s="28">
        <f t="shared" si="5"/>
        <v>52.25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52.25</v>
      </c>
      <c r="AB6" s="31">
        <f t="shared" si="10"/>
        <v>2</v>
      </c>
    </row>
    <row r="7" spans="1:28" ht="19.95" customHeight="1" x14ac:dyDescent="0.3">
      <c r="A7" s="19">
        <f t="shared" si="11"/>
        <v>3</v>
      </c>
      <c r="B7" s="20">
        <v>2016</v>
      </c>
      <c r="C7" s="21" t="s">
        <v>68</v>
      </c>
      <c r="D7" s="22" t="s">
        <v>40</v>
      </c>
      <c r="E7" s="23" t="str">
        <f t="shared" si="0"/>
        <v>AK 8/9</v>
      </c>
      <c r="F7" s="24" t="s">
        <v>35</v>
      </c>
      <c r="G7" s="25">
        <v>4</v>
      </c>
      <c r="H7" s="26">
        <v>9</v>
      </c>
      <c r="I7" s="26"/>
      <c r="J7" s="27">
        <f t="shared" si="1"/>
        <v>13</v>
      </c>
      <c r="K7" s="25">
        <v>4</v>
      </c>
      <c r="L7" s="26">
        <v>8.8000000000000007</v>
      </c>
      <c r="M7" s="26"/>
      <c r="N7" s="27">
        <f t="shared" si="2"/>
        <v>12.8</v>
      </c>
      <c r="O7" s="25">
        <v>4</v>
      </c>
      <c r="P7" s="26">
        <v>8.85</v>
      </c>
      <c r="Q7" s="26"/>
      <c r="R7" s="27">
        <f t="shared" si="3"/>
        <v>12.85</v>
      </c>
      <c r="S7" s="25">
        <v>4</v>
      </c>
      <c r="T7" s="26">
        <v>9.1</v>
      </c>
      <c r="U7" s="26"/>
      <c r="V7" s="27">
        <f t="shared" si="4"/>
        <v>13.1</v>
      </c>
      <c r="W7" s="28">
        <f t="shared" si="5"/>
        <v>51.75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51.75</v>
      </c>
      <c r="AB7" s="31">
        <f t="shared" si="10"/>
        <v>3</v>
      </c>
    </row>
    <row r="8" spans="1:28" ht="19.95" customHeight="1" x14ac:dyDescent="0.3">
      <c r="A8" s="19">
        <f t="shared" si="11"/>
        <v>4</v>
      </c>
      <c r="B8" s="20">
        <v>2016</v>
      </c>
      <c r="C8" s="21" t="s">
        <v>69</v>
      </c>
      <c r="D8" s="22" t="s">
        <v>70</v>
      </c>
      <c r="E8" s="23" t="str">
        <f t="shared" si="0"/>
        <v>AK 8/9</v>
      </c>
      <c r="F8" s="24" t="s">
        <v>30</v>
      </c>
      <c r="G8" s="25">
        <v>4</v>
      </c>
      <c r="H8" s="26">
        <v>9.25</v>
      </c>
      <c r="I8" s="26"/>
      <c r="J8" s="27">
        <f t="shared" si="1"/>
        <v>13.25</v>
      </c>
      <c r="K8" s="25">
        <v>4</v>
      </c>
      <c r="L8" s="26">
        <v>8.5</v>
      </c>
      <c r="M8" s="26"/>
      <c r="N8" s="27">
        <f t="shared" si="2"/>
        <v>12.5</v>
      </c>
      <c r="O8" s="25">
        <v>4</v>
      </c>
      <c r="P8" s="26">
        <v>8.85</v>
      </c>
      <c r="Q8" s="26"/>
      <c r="R8" s="27">
        <f t="shared" si="3"/>
        <v>12.85</v>
      </c>
      <c r="S8" s="25">
        <v>4</v>
      </c>
      <c r="T8" s="26">
        <v>8.9499999999999993</v>
      </c>
      <c r="U8" s="26"/>
      <c r="V8" s="27">
        <f t="shared" si="4"/>
        <v>12.95</v>
      </c>
      <c r="W8" s="28">
        <f t="shared" si="5"/>
        <v>51.55</v>
      </c>
      <c r="X8" s="29">
        <f t="shared" si="6"/>
        <v>4</v>
      </c>
      <c r="Y8" s="30">
        <f t="shared" si="7"/>
        <v>0</v>
      </c>
      <c r="Z8" s="31" t="str">
        <f t="shared" si="8"/>
        <v>-</v>
      </c>
      <c r="AA8" s="30">
        <f t="shared" si="9"/>
        <v>51.55</v>
      </c>
      <c r="AB8" s="31">
        <f t="shared" si="10"/>
        <v>4</v>
      </c>
    </row>
    <row r="9" spans="1:28" ht="19.95" customHeight="1" x14ac:dyDescent="0.3">
      <c r="A9" s="19">
        <f t="shared" si="11"/>
        <v>5</v>
      </c>
      <c r="B9" s="20">
        <v>2017</v>
      </c>
      <c r="C9" s="21" t="s">
        <v>71</v>
      </c>
      <c r="D9" s="22" t="s">
        <v>72</v>
      </c>
      <c r="E9" s="23" t="str">
        <f t="shared" si="0"/>
        <v>AK 8/9</v>
      </c>
      <c r="F9" s="24" t="s">
        <v>73</v>
      </c>
      <c r="G9" s="25">
        <v>4</v>
      </c>
      <c r="H9" s="26">
        <v>9.15</v>
      </c>
      <c r="I9" s="26"/>
      <c r="J9" s="27">
        <f t="shared" si="1"/>
        <v>13.15</v>
      </c>
      <c r="K9" s="25">
        <v>4</v>
      </c>
      <c r="L9" s="26">
        <v>9.4</v>
      </c>
      <c r="M9" s="26"/>
      <c r="N9" s="27">
        <f t="shared" si="2"/>
        <v>13.4</v>
      </c>
      <c r="O9" s="25">
        <v>4</v>
      </c>
      <c r="P9" s="26">
        <v>8.6999999999999993</v>
      </c>
      <c r="Q9" s="26"/>
      <c r="R9" s="27">
        <f t="shared" si="3"/>
        <v>12.7</v>
      </c>
      <c r="S9" s="25">
        <v>4</v>
      </c>
      <c r="T9" s="26">
        <v>8.0500000000000007</v>
      </c>
      <c r="U9" s="26"/>
      <c r="V9" s="27">
        <f t="shared" si="4"/>
        <v>12.05</v>
      </c>
      <c r="W9" s="28">
        <f t="shared" si="5"/>
        <v>51.3</v>
      </c>
      <c r="X9" s="29">
        <f t="shared" si="6"/>
        <v>5</v>
      </c>
      <c r="Y9" s="30">
        <f t="shared" si="7"/>
        <v>51.3</v>
      </c>
      <c r="Z9" s="31">
        <f t="shared" si="8"/>
        <v>1</v>
      </c>
      <c r="AA9" s="30">
        <f t="shared" si="9"/>
        <v>0</v>
      </c>
      <c r="AB9" s="31" t="str">
        <f t="shared" si="10"/>
        <v>-</v>
      </c>
    </row>
    <row r="10" spans="1:28" ht="19.95" customHeight="1" x14ac:dyDescent="0.3">
      <c r="A10" s="19">
        <f t="shared" si="11"/>
        <v>6</v>
      </c>
      <c r="B10" s="20">
        <v>2016</v>
      </c>
      <c r="C10" s="21" t="s">
        <v>74</v>
      </c>
      <c r="D10" s="22" t="s">
        <v>75</v>
      </c>
      <c r="E10" s="23" t="str">
        <f t="shared" si="0"/>
        <v>AK 8/9</v>
      </c>
      <c r="F10" s="24" t="s">
        <v>38</v>
      </c>
      <c r="G10" s="25">
        <v>4</v>
      </c>
      <c r="H10" s="26">
        <v>9.4499999999999993</v>
      </c>
      <c r="I10" s="26"/>
      <c r="J10" s="27">
        <f t="shared" si="1"/>
        <v>13.45</v>
      </c>
      <c r="K10" s="25">
        <v>4</v>
      </c>
      <c r="L10" s="26">
        <v>8.6</v>
      </c>
      <c r="M10" s="26"/>
      <c r="N10" s="27">
        <f t="shared" si="2"/>
        <v>12.6</v>
      </c>
      <c r="O10" s="25">
        <v>4</v>
      </c>
      <c r="P10" s="26">
        <v>8.4499999999999993</v>
      </c>
      <c r="Q10" s="26"/>
      <c r="R10" s="27">
        <f t="shared" si="3"/>
        <v>12.45</v>
      </c>
      <c r="S10" s="25">
        <v>4</v>
      </c>
      <c r="T10" s="26">
        <v>8.6</v>
      </c>
      <c r="U10" s="26"/>
      <c r="V10" s="27">
        <f t="shared" si="4"/>
        <v>12.6</v>
      </c>
      <c r="W10" s="28">
        <f t="shared" si="5"/>
        <v>51.1</v>
      </c>
      <c r="X10" s="29">
        <f t="shared" si="6"/>
        <v>6</v>
      </c>
      <c r="Y10" s="30">
        <f t="shared" si="7"/>
        <v>0</v>
      </c>
      <c r="Z10" s="31" t="str">
        <f t="shared" si="8"/>
        <v>-</v>
      </c>
      <c r="AA10" s="30">
        <f t="shared" si="9"/>
        <v>51.1</v>
      </c>
      <c r="AB10" s="31">
        <f t="shared" si="10"/>
        <v>5</v>
      </c>
    </row>
    <row r="11" spans="1:28" ht="19.95" customHeight="1" x14ac:dyDescent="0.3">
      <c r="A11" s="19">
        <f t="shared" si="11"/>
        <v>7</v>
      </c>
      <c r="B11" s="20">
        <v>2016</v>
      </c>
      <c r="C11" s="21" t="s">
        <v>76</v>
      </c>
      <c r="D11" s="22" t="s">
        <v>77</v>
      </c>
      <c r="E11" s="23" t="str">
        <f t="shared" si="0"/>
        <v>AK 8/9</v>
      </c>
      <c r="F11" s="24" t="s">
        <v>23</v>
      </c>
      <c r="G11" s="25">
        <v>4</v>
      </c>
      <c r="H11" s="26">
        <v>9.1999999999999993</v>
      </c>
      <c r="I11" s="26"/>
      <c r="J11" s="27">
        <f t="shared" si="1"/>
        <v>13.2</v>
      </c>
      <c r="K11" s="25">
        <v>4</v>
      </c>
      <c r="L11" s="26">
        <v>8.85</v>
      </c>
      <c r="M11" s="26"/>
      <c r="N11" s="27">
        <f t="shared" si="2"/>
        <v>12.85</v>
      </c>
      <c r="O11" s="25">
        <v>4</v>
      </c>
      <c r="P11" s="26">
        <v>8.6</v>
      </c>
      <c r="Q11" s="26"/>
      <c r="R11" s="27">
        <f t="shared" si="3"/>
        <v>12.6</v>
      </c>
      <c r="S11" s="25">
        <v>4</v>
      </c>
      <c r="T11" s="26">
        <v>8.4</v>
      </c>
      <c r="U11" s="26"/>
      <c r="V11" s="27">
        <f t="shared" si="4"/>
        <v>12.4</v>
      </c>
      <c r="W11" s="28">
        <f t="shared" si="5"/>
        <v>51.05</v>
      </c>
      <c r="X11" s="29">
        <f t="shared" si="6"/>
        <v>7</v>
      </c>
      <c r="Y11" s="30">
        <f t="shared" si="7"/>
        <v>0</v>
      </c>
      <c r="Z11" s="31" t="str">
        <f t="shared" si="8"/>
        <v>-</v>
      </c>
      <c r="AA11" s="30">
        <f t="shared" si="9"/>
        <v>51.05</v>
      </c>
      <c r="AB11" s="31">
        <f t="shared" si="10"/>
        <v>6</v>
      </c>
    </row>
    <row r="12" spans="1:28" ht="19.95" customHeight="1" x14ac:dyDescent="0.3">
      <c r="A12" s="19">
        <f t="shared" si="11"/>
        <v>8</v>
      </c>
      <c r="B12" s="20">
        <v>2016</v>
      </c>
      <c r="C12" s="21" t="s">
        <v>78</v>
      </c>
      <c r="D12" s="22" t="s">
        <v>79</v>
      </c>
      <c r="E12" s="23" t="str">
        <f t="shared" si="0"/>
        <v>AK 8/9</v>
      </c>
      <c r="F12" s="24" t="s">
        <v>30</v>
      </c>
      <c r="G12" s="25">
        <v>4</v>
      </c>
      <c r="H12" s="26">
        <v>9.0500000000000007</v>
      </c>
      <c r="I12" s="26"/>
      <c r="J12" s="27">
        <f t="shared" si="1"/>
        <v>13.05</v>
      </c>
      <c r="K12" s="25">
        <v>4</v>
      </c>
      <c r="L12" s="26">
        <v>8.6999999999999993</v>
      </c>
      <c r="M12" s="26"/>
      <c r="N12" s="27">
        <f t="shared" si="2"/>
        <v>12.7</v>
      </c>
      <c r="O12" s="25">
        <v>4</v>
      </c>
      <c r="P12" s="26">
        <v>8.4499999999999993</v>
      </c>
      <c r="Q12" s="26"/>
      <c r="R12" s="27">
        <f t="shared" si="3"/>
        <v>12.45</v>
      </c>
      <c r="S12" s="25">
        <v>4</v>
      </c>
      <c r="T12" s="26">
        <v>8.5</v>
      </c>
      <c r="U12" s="26"/>
      <c r="V12" s="27">
        <f t="shared" si="4"/>
        <v>12.5</v>
      </c>
      <c r="W12" s="28">
        <f t="shared" si="5"/>
        <v>50.7</v>
      </c>
      <c r="X12" s="29">
        <f t="shared" si="6"/>
        <v>8</v>
      </c>
      <c r="Y12" s="30">
        <f t="shared" si="7"/>
        <v>0</v>
      </c>
      <c r="Z12" s="31" t="str">
        <f t="shared" si="8"/>
        <v>-</v>
      </c>
      <c r="AA12" s="30">
        <f t="shared" si="9"/>
        <v>50.7</v>
      </c>
      <c r="AB12" s="31">
        <f t="shared" si="10"/>
        <v>7</v>
      </c>
    </row>
    <row r="13" spans="1:28" ht="19.95" customHeight="1" x14ac:dyDescent="0.3">
      <c r="A13" s="19">
        <f t="shared" si="11"/>
        <v>9</v>
      </c>
      <c r="B13" s="20">
        <v>2017</v>
      </c>
      <c r="C13" s="21" t="s">
        <v>80</v>
      </c>
      <c r="D13" s="22" t="s">
        <v>81</v>
      </c>
      <c r="E13" s="23" t="str">
        <f t="shared" si="0"/>
        <v>AK 8/9</v>
      </c>
      <c r="F13" s="24" t="s">
        <v>23</v>
      </c>
      <c r="G13" s="25">
        <v>4</v>
      </c>
      <c r="H13" s="26">
        <v>8.5500000000000007</v>
      </c>
      <c r="I13" s="26"/>
      <c r="J13" s="27">
        <f t="shared" si="1"/>
        <v>12.55</v>
      </c>
      <c r="K13" s="25">
        <v>4</v>
      </c>
      <c r="L13" s="26">
        <v>9.1999999999999993</v>
      </c>
      <c r="M13" s="26"/>
      <c r="N13" s="27">
        <f t="shared" si="2"/>
        <v>13.2</v>
      </c>
      <c r="O13" s="25">
        <v>4</v>
      </c>
      <c r="P13" s="26">
        <v>8.75</v>
      </c>
      <c r="Q13" s="26"/>
      <c r="R13" s="27">
        <f t="shared" si="3"/>
        <v>12.75</v>
      </c>
      <c r="S13" s="25">
        <v>3.8</v>
      </c>
      <c r="T13" s="26">
        <v>7.95</v>
      </c>
      <c r="U13" s="26"/>
      <c r="V13" s="27">
        <f t="shared" si="4"/>
        <v>11.75</v>
      </c>
      <c r="W13" s="28">
        <f t="shared" si="5"/>
        <v>50.25</v>
      </c>
      <c r="X13" s="29">
        <f t="shared" si="6"/>
        <v>9</v>
      </c>
      <c r="Y13" s="30">
        <f t="shared" si="7"/>
        <v>50.25</v>
      </c>
      <c r="Z13" s="31">
        <f t="shared" si="8"/>
        <v>2</v>
      </c>
      <c r="AA13" s="30">
        <f t="shared" si="9"/>
        <v>0</v>
      </c>
      <c r="AB13" s="31" t="str">
        <f t="shared" si="10"/>
        <v>-</v>
      </c>
    </row>
    <row r="14" spans="1:28" ht="19.95" customHeight="1" x14ac:dyDescent="0.3">
      <c r="A14" s="19">
        <f t="shared" si="11"/>
        <v>10</v>
      </c>
      <c r="B14" s="20">
        <v>2016</v>
      </c>
      <c r="C14" s="21" t="s">
        <v>82</v>
      </c>
      <c r="D14" s="22" t="s">
        <v>83</v>
      </c>
      <c r="E14" s="23" t="str">
        <f t="shared" si="0"/>
        <v>AK 8/9</v>
      </c>
      <c r="F14" s="24" t="s">
        <v>23</v>
      </c>
      <c r="G14" s="25">
        <v>4</v>
      </c>
      <c r="H14" s="26">
        <v>8.75</v>
      </c>
      <c r="I14" s="26"/>
      <c r="J14" s="27">
        <f t="shared" si="1"/>
        <v>12.75</v>
      </c>
      <c r="K14" s="25">
        <v>4</v>
      </c>
      <c r="L14" s="26">
        <v>8.8000000000000007</v>
      </c>
      <c r="M14" s="26"/>
      <c r="N14" s="27">
        <f t="shared" si="2"/>
        <v>12.8</v>
      </c>
      <c r="O14" s="25">
        <v>4</v>
      </c>
      <c r="P14" s="26">
        <v>9.0500000000000007</v>
      </c>
      <c r="Q14" s="26"/>
      <c r="R14" s="27">
        <f t="shared" si="3"/>
        <v>13.05</v>
      </c>
      <c r="S14" s="25">
        <v>4</v>
      </c>
      <c r="T14" s="26">
        <v>7.65</v>
      </c>
      <c r="U14" s="26"/>
      <c r="V14" s="27">
        <f t="shared" si="4"/>
        <v>11.65</v>
      </c>
      <c r="W14" s="28">
        <f t="shared" si="5"/>
        <v>50.25</v>
      </c>
      <c r="X14" s="29">
        <f t="shared" si="6"/>
        <v>9</v>
      </c>
      <c r="Y14" s="30">
        <f t="shared" si="7"/>
        <v>0</v>
      </c>
      <c r="Z14" s="31" t="str">
        <f t="shared" si="8"/>
        <v>-</v>
      </c>
      <c r="AA14" s="30">
        <f t="shared" si="9"/>
        <v>50.25</v>
      </c>
      <c r="AB14" s="31">
        <f t="shared" si="10"/>
        <v>8</v>
      </c>
    </row>
    <row r="15" spans="1:28" ht="19.95" customHeight="1" x14ac:dyDescent="0.3">
      <c r="A15" s="19">
        <f t="shared" si="11"/>
        <v>11</v>
      </c>
      <c r="B15" s="20">
        <v>2017</v>
      </c>
      <c r="C15" s="21" t="s">
        <v>84</v>
      </c>
      <c r="D15" s="22" t="s">
        <v>29</v>
      </c>
      <c r="E15" s="23" t="str">
        <f t="shared" si="0"/>
        <v>AK 8/9</v>
      </c>
      <c r="F15" s="24" t="s">
        <v>35</v>
      </c>
      <c r="G15" s="25">
        <v>4</v>
      </c>
      <c r="H15" s="26">
        <v>8.65</v>
      </c>
      <c r="I15" s="26"/>
      <c r="J15" s="27">
        <f t="shared" si="1"/>
        <v>12.65</v>
      </c>
      <c r="K15" s="25">
        <v>4</v>
      </c>
      <c r="L15" s="26">
        <v>8.4</v>
      </c>
      <c r="M15" s="26"/>
      <c r="N15" s="27">
        <f t="shared" si="2"/>
        <v>12.4</v>
      </c>
      <c r="O15" s="25">
        <v>4</v>
      </c>
      <c r="P15" s="26">
        <v>9</v>
      </c>
      <c r="Q15" s="26"/>
      <c r="R15" s="27">
        <f t="shared" si="3"/>
        <v>13</v>
      </c>
      <c r="S15" s="25">
        <v>4</v>
      </c>
      <c r="T15" s="26">
        <v>7.95</v>
      </c>
      <c r="U15" s="26"/>
      <c r="V15" s="27">
        <f t="shared" si="4"/>
        <v>11.95</v>
      </c>
      <c r="W15" s="28">
        <f t="shared" si="5"/>
        <v>50</v>
      </c>
      <c r="X15" s="29">
        <f t="shared" si="6"/>
        <v>11</v>
      </c>
      <c r="Y15" s="30">
        <f t="shared" si="7"/>
        <v>50</v>
      </c>
      <c r="Z15" s="31">
        <f t="shared" si="8"/>
        <v>3</v>
      </c>
      <c r="AA15" s="30">
        <f t="shared" si="9"/>
        <v>0</v>
      </c>
      <c r="AB15" s="31" t="str">
        <f t="shared" si="10"/>
        <v>-</v>
      </c>
    </row>
    <row r="16" spans="1:28" ht="19.95" customHeight="1" x14ac:dyDescent="0.3">
      <c r="A16" s="19">
        <f t="shared" si="11"/>
        <v>12</v>
      </c>
      <c r="B16" s="20">
        <v>2016</v>
      </c>
      <c r="C16" s="21" t="s">
        <v>85</v>
      </c>
      <c r="D16" s="22" t="s">
        <v>86</v>
      </c>
      <c r="E16" s="23" t="str">
        <f t="shared" si="0"/>
        <v>AK 8/9</v>
      </c>
      <c r="F16" s="24" t="s">
        <v>30</v>
      </c>
      <c r="G16" s="25">
        <v>4</v>
      </c>
      <c r="H16" s="26">
        <v>7.75</v>
      </c>
      <c r="I16" s="26"/>
      <c r="J16" s="27">
        <f t="shared" si="1"/>
        <v>11.75</v>
      </c>
      <c r="K16" s="25">
        <v>4</v>
      </c>
      <c r="L16" s="26">
        <v>8.75</v>
      </c>
      <c r="M16" s="26"/>
      <c r="N16" s="27">
        <f t="shared" si="2"/>
        <v>12.75</v>
      </c>
      <c r="O16" s="25">
        <v>4</v>
      </c>
      <c r="P16" s="26">
        <v>8.6999999999999993</v>
      </c>
      <c r="Q16" s="26"/>
      <c r="R16" s="27">
        <f t="shared" si="3"/>
        <v>12.7</v>
      </c>
      <c r="S16" s="25">
        <v>4</v>
      </c>
      <c r="T16" s="26">
        <v>8.75</v>
      </c>
      <c r="U16" s="26"/>
      <c r="V16" s="27">
        <f t="shared" si="4"/>
        <v>12.75</v>
      </c>
      <c r="W16" s="28">
        <f t="shared" si="5"/>
        <v>49.95</v>
      </c>
      <c r="X16" s="29">
        <f t="shared" si="6"/>
        <v>12</v>
      </c>
      <c r="Y16" s="30">
        <f t="shared" si="7"/>
        <v>0</v>
      </c>
      <c r="Z16" s="31" t="str">
        <f t="shared" si="8"/>
        <v>-</v>
      </c>
      <c r="AA16" s="30">
        <f t="shared" si="9"/>
        <v>49.95</v>
      </c>
      <c r="AB16" s="31">
        <f t="shared" si="10"/>
        <v>9</v>
      </c>
    </row>
    <row r="17" spans="1:28" ht="19.95" customHeight="1" x14ac:dyDescent="0.3">
      <c r="A17" s="19">
        <f t="shared" si="11"/>
        <v>13</v>
      </c>
      <c r="B17" s="20">
        <v>2016</v>
      </c>
      <c r="C17" s="21" t="s">
        <v>87</v>
      </c>
      <c r="D17" s="22" t="s">
        <v>88</v>
      </c>
      <c r="E17" s="23" t="str">
        <f t="shared" si="0"/>
        <v>AK 8/9</v>
      </c>
      <c r="F17" s="24" t="s">
        <v>30</v>
      </c>
      <c r="G17" s="25">
        <v>4</v>
      </c>
      <c r="H17" s="26">
        <v>8.4499999999999993</v>
      </c>
      <c r="I17" s="26"/>
      <c r="J17" s="27">
        <f t="shared" si="1"/>
        <v>12.45</v>
      </c>
      <c r="K17" s="25">
        <v>4</v>
      </c>
      <c r="L17" s="26">
        <v>8.6999999999999993</v>
      </c>
      <c r="M17" s="26"/>
      <c r="N17" s="27">
        <f t="shared" si="2"/>
        <v>12.7</v>
      </c>
      <c r="O17" s="25">
        <v>4</v>
      </c>
      <c r="P17" s="26">
        <v>7.95</v>
      </c>
      <c r="Q17" s="26"/>
      <c r="R17" s="27">
        <f t="shared" si="3"/>
        <v>11.95</v>
      </c>
      <c r="S17" s="25">
        <v>4</v>
      </c>
      <c r="T17" s="26">
        <v>8.75</v>
      </c>
      <c r="U17" s="26"/>
      <c r="V17" s="27">
        <f t="shared" si="4"/>
        <v>12.75</v>
      </c>
      <c r="W17" s="28">
        <f t="shared" si="5"/>
        <v>49.85</v>
      </c>
      <c r="X17" s="29">
        <f t="shared" si="6"/>
        <v>13</v>
      </c>
      <c r="Y17" s="30">
        <f t="shared" si="7"/>
        <v>0</v>
      </c>
      <c r="Z17" s="31" t="str">
        <f t="shared" si="8"/>
        <v>-</v>
      </c>
      <c r="AA17" s="30">
        <f t="shared" si="9"/>
        <v>49.85</v>
      </c>
      <c r="AB17" s="31">
        <f t="shared" si="10"/>
        <v>10</v>
      </c>
    </row>
    <row r="18" spans="1:28" ht="19.95" customHeight="1" x14ac:dyDescent="0.3">
      <c r="A18" s="19">
        <f t="shared" si="11"/>
        <v>14</v>
      </c>
      <c r="B18" s="20">
        <v>2016</v>
      </c>
      <c r="C18" s="21" t="s">
        <v>89</v>
      </c>
      <c r="D18" s="22" t="s">
        <v>90</v>
      </c>
      <c r="E18" s="23" t="str">
        <f t="shared" si="0"/>
        <v>AK 8/9</v>
      </c>
      <c r="F18" s="24" t="s">
        <v>38</v>
      </c>
      <c r="G18" s="25">
        <v>4</v>
      </c>
      <c r="H18" s="26">
        <v>8.65</v>
      </c>
      <c r="I18" s="26"/>
      <c r="J18" s="27">
        <f t="shared" si="1"/>
        <v>12.65</v>
      </c>
      <c r="K18" s="25">
        <v>4</v>
      </c>
      <c r="L18" s="26">
        <v>9</v>
      </c>
      <c r="M18" s="26"/>
      <c r="N18" s="27">
        <f t="shared" si="2"/>
        <v>13</v>
      </c>
      <c r="O18" s="25">
        <v>4</v>
      </c>
      <c r="P18" s="26">
        <v>7.95</v>
      </c>
      <c r="Q18" s="26"/>
      <c r="R18" s="27">
        <f t="shared" si="3"/>
        <v>11.95</v>
      </c>
      <c r="S18" s="25">
        <v>4</v>
      </c>
      <c r="T18" s="26">
        <v>8.1999999999999993</v>
      </c>
      <c r="U18" s="26"/>
      <c r="V18" s="27">
        <f t="shared" si="4"/>
        <v>12.2</v>
      </c>
      <c r="W18" s="28">
        <f t="shared" si="5"/>
        <v>49.8</v>
      </c>
      <c r="X18" s="29">
        <f t="shared" si="6"/>
        <v>14</v>
      </c>
      <c r="Y18" s="30">
        <f t="shared" si="7"/>
        <v>0</v>
      </c>
      <c r="Z18" s="31" t="str">
        <f t="shared" si="8"/>
        <v>-</v>
      </c>
      <c r="AA18" s="30">
        <f t="shared" si="9"/>
        <v>49.8</v>
      </c>
      <c r="AB18" s="31">
        <f t="shared" si="10"/>
        <v>11</v>
      </c>
    </row>
    <row r="19" spans="1:28" ht="19.95" customHeight="1" x14ac:dyDescent="0.3">
      <c r="A19" s="19">
        <f t="shared" si="11"/>
        <v>15</v>
      </c>
      <c r="B19" s="20">
        <v>2017</v>
      </c>
      <c r="C19" s="21" t="s">
        <v>91</v>
      </c>
      <c r="D19" s="22" t="s">
        <v>92</v>
      </c>
      <c r="E19" s="23" t="str">
        <f t="shared" si="0"/>
        <v>AK 8/9</v>
      </c>
      <c r="F19" s="24" t="s">
        <v>30</v>
      </c>
      <c r="G19" s="25">
        <v>4</v>
      </c>
      <c r="H19" s="26">
        <v>8.85</v>
      </c>
      <c r="I19" s="26"/>
      <c r="J19" s="27">
        <f t="shared" si="1"/>
        <v>12.85</v>
      </c>
      <c r="K19" s="25">
        <v>4</v>
      </c>
      <c r="L19" s="26">
        <v>8.1</v>
      </c>
      <c r="M19" s="26"/>
      <c r="N19" s="27">
        <f t="shared" si="2"/>
        <v>12.1</v>
      </c>
      <c r="O19" s="25">
        <v>4</v>
      </c>
      <c r="P19" s="26">
        <v>8.4</v>
      </c>
      <c r="Q19" s="26"/>
      <c r="R19" s="27">
        <f t="shared" si="3"/>
        <v>12.4</v>
      </c>
      <c r="S19" s="25">
        <v>4</v>
      </c>
      <c r="T19" s="26">
        <v>8.15</v>
      </c>
      <c r="U19" s="26"/>
      <c r="V19" s="27">
        <f t="shared" si="4"/>
        <v>12.15</v>
      </c>
      <c r="W19" s="28">
        <f t="shared" si="5"/>
        <v>49.5</v>
      </c>
      <c r="X19" s="29">
        <f t="shared" si="6"/>
        <v>15</v>
      </c>
      <c r="Y19" s="30">
        <f t="shared" si="7"/>
        <v>49.5</v>
      </c>
      <c r="Z19" s="31">
        <f t="shared" si="8"/>
        <v>4</v>
      </c>
      <c r="AA19" s="30">
        <f t="shared" si="9"/>
        <v>0</v>
      </c>
      <c r="AB19" s="31" t="str">
        <f t="shared" si="10"/>
        <v>-</v>
      </c>
    </row>
    <row r="20" spans="1:28" ht="19.95" customHeight="1" x14ac:dyDescent="0.3">
      <c r="A20" s="19">
        <f t="shared" si="11"/>
        <v>16</v>
      </c>
      <c r="B20" s="20">
        <v>2017</v>
      </c>
      <c r="C20" s="21" t="s">
        <v>93</v>
      </c>
      <c r="D20" s="22" t="s">
        <v>94</v>
      </c>
      <c r="E20" s="23" t="str">
        <f t="shared" si="0"/>
        <v>AK 8/9</v>
      </c>
      <c r="F20" s="24" t="s">
        <v>35</v>
      </c>
      <c r="G20" s="25">
        <v>4</v>
      </c>
      <c r="H20" s="26">
        <v>7.95</v>
      </c>
      <c r="I20" s="26"/>
      <c r="J20" s="27">
        <f t="shared" si="1"/>
        <v>11.95</v>
      </c>
      <c r="K20" s="25">
        <v>4</v>
      </c>
      <c r="L20" s="26">
        <v>8.9499999999999993</v>
      </c>
      <c r="M20" s="26"/>
      <c r="N20" s="27">
        <f t="shared" si="2"/>
        <v>12.95</v>
      </c>
      <c r="O20" s="25">
        <v>4</v>
      </c>
      <c r="P20" s="26">
        <v>8.4499999999999993</v>
      </c>
      <c r="Q20" s="26"/>
      <c r="R20" s="27">
        <f t="shared" si="3"/>
        <v>12.45</v>
      </c>
      <c r="S20" s="25">
        <v>4</v>
      </c>
      <c r="T20" s="26">
        <v>8.1</v>
      </c>
      <c r="U20" s="26"/>
      <c r="V20" s="27">
        <f t="shared" si="4"/>
        <v>12.1</v>
      </c>
      <c r="W20" s="28">
        <f t="shared" si="5"/>
        <v>49.45</v>
      </c>
      <c r="X20" s="29">
        <f t="shared" si="6"/>
        <v>16</v>
      </c>
      <c r="Y20" s="30">
        <f t="shared" si="7"/>
        <v>49.45</v>
      </c>
      <c r="Z20" s="31">
        <f t="shared" si="8"/>
        <v>5</v>
      </c>
      <c r="AA20" s="30">
        <f t="shared" si="9"/>
        <v>0</v>
      </c>
      <c r="AB20" s="31" t="str">
        <f t="shared" si="10"/>
        <v>-</v>
      </c>
    </row>
    <row r="21" spans="1:28" ht="19.95" customHeight="1" x14ac:dyDescent="0.3">
      <c r="A21" s="19">
        <f t="shared" si="11"/>
        <v>17</v>
      </c>
      <c r="B21" s="34">
        <v>2016</v>
      </c>
      <c r="C21" s="35" t="s">
        <v>95</v>
      </c>
      <c r="D21" s="23" t="s">
        <v>75</v>
      </c>
      <c r="E21" s="23" t="str">
        <f t="shared" si="0"/>
        <v>AK 8/9</v>
      </c>
      <c r="F21" s="33" t="s">
        <v>96</v>
      </c>
      <c r="G21" s="36">
        <v>4</v>
      </c>
      <c r="H21" s="32">
        <v>9.1</v>
      </c>
      <c r="I21" s="32"/>
      <c r="J21" s="27">
        <f t="shared" si="1"/>
        <v>13.1</v>
      </c>
      <c r="K21" s="36">
        <v>2</v>
      </c>
      <c r="L21" s="32">
        <v>8.4499999999999993</v>
      </c>
      <c r="M21" s="32"/>
      <c r="N21" s="27">
        <f t="shared" si="2"/>
        <v>10.45</v>
      </c>
      <c r="O21" s="36">
        <v>4</v>
      </c>
      <c r="P21" s="32">
        <v>8.5</v>
      </c>
      <c r="Q21" s="32"/>
      <c r="R21" s="27">
        <f t="shared" si="3"/>
        <v>12.5</v>
      </c>
      <c r="S21" s="36">
        <v>4</v>
      </c>
      <c r="T21" s="32">
        <v>8.8000000000000007</v>
      </c>
      <c r="U21" s="32"/>
      <c r="V21" s="27">
        <f t="shared" si="4"/>
        <v>12.8</v>
      </c>
      <c r="W21" s="28">
        <f t="shared" si="5"/>
        <v>48.85</v>
      </c>
      <c r="X21" s="29">
        <f t="shared" si="6"/>
        <v>17</v>
      </c>
      <c r="Y21" s="30">
        <f t="shared" si="7"/>
        <v>0</v>
      </c>
      <c r="Z21" s="31" t="str">
        <f t="shared" si="8"/>
        <v>-</v>
      </c>
      <c r="AA21" s="30">
        <f t="shared" si="9"/>
        <v>48.85</v>
      </c>
      <c r="AB21" s="31">
        <f t="shared" si="10"/>
        <v>12</v>
      </c>
    </row>
    <row r="22" spans="1:28" ht="19.95" customHeight="1" x14ac:dyDescent="0.3">
      <c r="A22" s="19">
        <f t="shared" si="11"/>
        <v>18</v>
      </c>
      <c r="B22" s="20">
        <v>2017</v>
      </c>
      <c r="C22" s="21" t="s">
        <v>33</v>
      </c>
      <c r="D22" s="22" t="s">
        <v>97</v>
      </c>
      <c r="E22" s="23" t="str">
        <f t="shared" si="0"/>
        <v>AK 8/9</v>
      </c>
      <c r="F22" s="24" t="s">
        <v>35</v>
      </c>
      <c r="G22" s="25">
        <v>4</v>
      </c>
      <c r="H22" s="26">
        <v>8.65</v>
      </c>
      <c r="I22" s="26"/>
      <c r="J22" s="27">
        <f t="shared" si="1"/>
        <v>12.65</v>
      </c>
      <c r="K22" s="25">
        <v>4</v>
      </c>
      <c r="L22" s="26">
        <v>7.7</v>
      </c>
      <c r="M22" s="26"/>
      <c r="N22" s="27">
        <f t="shared" si="2"/>
        <v>11.7</v>
      </c>
      <c r="O22" s="25">
        <v>4</v>
      </c>
      <c r="P22" s="26">
        <v>8</v>
      </c>
      <c r="Q22" s="26"/>
      <c r="R22" s="27">
        <f t="shared" si="3"/>
        <v>12</v>
      </c>
      <c r="S22" s="25">
        <v>4</v>
      </c>
      <c r="T22" s="26">
        <v>8.5</v>
      </c>
      <c r="U22" s="26"/>
      <c r="V22" s="27">
        <f t="shared" si="4"/>
        <v>12.5</v>
      </c>
      <c r="W22" s="28">
        <f t="shared" si="5"/>
        <v>48.85</v>
      </c>
      <c r="X22" s="29">
        <f t="shared" si="6"/>
        <v>17</v>
      </c>
      <c r="Y22" s="30">
        <f t="shared" si="7"/>
        <v>48.85</v>
      </c>
      <c r="Z22" s="31">
        <f t="shared" si="8"/>
        <v>6</v>
      </c>
      <c r="AA22" s="30">
        <f t="shared" si="9"/>
        <v>0</v>
      </c>
      <c r="AB22" s="31" t="str">
        <f t="shared" si="10"/>
        <v>-</v>
      </c>
    </row>
    <row r="23" spans="1:28" ht="19.95" customHeight="1" x14ac:dyDescent="0.3">
      <c r="A23" s="19">
        <f t="shared" si="11"/>
        <v>19</v>
      </c>
      <c r="B23" s="20">
        <v>2016</v>
      </c>
      <c r="C23" s="21" t="s">
        <v>98</v>
      </c>
      <c r="D23" s="22" t="s">
        <v>99</v>
      </c>
      <c r="E23" s="23" t="str">
        <f t="shared" si="0"/>
        <v>AK 8/9</v>
      </c>
      <c r="F23" s="24" t="s">
        <v>73</v>
      </c>
      <c r="G23" s="25">
        <v>4</v>
      </c>
      <c r="H23" s="26">
        <v>8.4499999999999993</v>
      </c>
      <c r="I23" s="26"/>
      <c r="J23" s="27">
        <f t="shared" si="1"/>
        <v>12.45</v>
      </c>
      <c r="K23" s="25">
        <v>4</v>
      </c>
      <c r="L23" s="26">
        <v>9</v>
      </c>
      <c r="M23" s="26"/>
      <c r="N23" s="27">
        <f t="shared" si="2"/>
        <v>13</v>
      </c>
      <c r="O23" s="25">
        <v>4</v>
      </c>
      <c r="P23" s="26">
        <v>6.95</v>
      </c>
      <c r="Q23" s="26"/>
      <c r="R23" s="27">
        <f t="shared" si="3"/>
        <v>10.95</v>
      </c>
      <c r="S23" s="25">
        <v>4</v>
      </c>
      <c r="T23" s="26">
        <v>8.4499999999999993</v>
      </c>
      <c r="U23" s="26"/>
      <c r="V23" s="27">
        <f t="shared" si="4"/>
        <v>12.45</v>
      </c>
      <c r="W23" s="28">
        <f t="shared" si="5"/>
        <v>48.85</v>
      </c>
      <c r="X23" s="29">
        <f t="shared" si="6"/>
        <v>17</v>
      </c>
      <c r="Y23" s="30">
        <f t="shared" si="7"/>
        <v>0</v>
      </c>
      <c r="Z23" s="31" t="str">
        <f t="shared" si="8"/>
        <v>-</v>
      </c>
      <c r="AA23" s="30">
        <f t="shared" si="9"/>
        <v>48.85</v>
      </c>
      <c r="AB23" s="31">
        <f t="shared" si="10"/>
        <v>12</v>
      </c>
    </row>
    <row r="24" spans="1:28" ht="19.95" customHeight="1" x14ac:dyDescent="0.3">
      <c r="A24" s="19">
        <f t="shared" si="11"/>
        <v>20</v>
      </c>
      <c r="B24" s="20">
        <v>2016</v>
      </c>
      <c r="C24" s="21" t="s">
        <v>100</v>
      </c>
      <c r="D24" s="22" t="s">
        <v>101</v>
      </c>
      <c r="E24" s="23" t="str">
        <f t="shared" si="0"/>
        <v>AK 8/9</v>
      </c>
      <c r="F24" s="24" t="s">
        <v>30</v>
      </c>
      <c r="G24" s="25">
        <v>4</v>
      </c>
      <c r="H24" s="26">
        <v>8.4499999999999993</v>
      </c>
      <c r="I24" s="26"/>
      <c r="J24" s="27">
        <f t="shared" si="1"/>
        <v>12.45</v>
      </c>
      <c r="K24" s="25">
        <v>4</v>
      </c>
      <c r="L24" s="26">
        <v>7.45</v>
      </c>
      <c r="M24" s="26"/>
      <c r="N24" s="27">
        <f t="shared" si="2"/>
        <v>11.45</v>
      </c>
      <c r="O24" s="25">
        <v>4</v>
      </c>
      <c r="P24" s="26">
        <v>8.5500000000000007</v>
      </c>
      <c r="Q24" s="26"/>
      <c r="R24" s="27">
        <f t="shared" si="3"/>
        <v>12.55</v>
      </c>
      <c r="S24" s="25">
        <v>4</v>
      </c>
      <c r="T24" s="26">
        <v>8.4</v>
      </c>
      <c r="U24" s="26"/>
      <c r="V24" s="27">
        <f t="shared" si="4"/>
        <v>12.4</v>
      </c>
      <c r="W24" s="28">
        <f t="shared" si="5"/>
        <v>48.85</v>
      </c>
      <c r="X24" s="29">
        <f t="shared" si="6"/>
        <v>17</v>
      </c>
      <c r="Y24" s="30">
        <f t="shared" si="7"/>
        <v>0</v>
      </c>
      <c r="Z24" s="31" t="str">
        <f t="shared" si="8"/>
        <v>-</v>
      </c>
      <c r="AA24" s="30">
        <f t="shared" si="9"/>
        <v>48.85</v>
      </c>
      <c r="AB24" s="31">
        <f t="shared" si="10"/>
        <v>12</v>
      </c>
    </row>
    <row r="25" spans="1:28" ht="19.95" customHeight="1" x14ac:dyDescent="0.3">
      <c r="A25" s="19">
        <f t="shared" si="11"/>
        <v>21</v>
      </c>
      <c r="B25" s="20">
        <v>2016</v>
      </c>
      <c r="C25" s="21" t="s">
        <v>102</v>
      </c>
      <c r="D25" s="22" t="s">
        <v>103</v>
      </c>
      <c r="E25" s="23" t="str">
        <f t="shared" si="0"/>
        <v>AK 8/9</v>
      </c>
      <c r="F25" s="24" t="s">
        <v>73</v>
      </c>
      <c r="G25" s="25">
        <v>4</v>
      </c>
      <c r="H25" s="26">
        <v>8.5</v>
      </c>
      <c r="I25" s="26"/>
      <c r="J25" s="27">
        <f t="shared" si="1"/>
        <v>12.5</v>
      </c>
      <c r="K25" s="25">
        <v>4</v>
      </c>
      <c r="L25" s="26">
        <v>8.5</v>
      </c>
      <c r="M25" s="26"/>
      <c r="N25" s="27">
        <f t="shared" si="2"/>
        <v>12.5</v>
      </c>
      <c r="O25" s="25">
        <v>4</v>
      </c>
      <c r="P25" s="26">
        <v>8.5</v>
      </c>
      <c r="Q25" s="26"/>
      <c r="R25" s="27">
        <f t="shared" si="3"/>
        <v>12.5</v>
      </c>
      <c r="S25" s="25">
        <v>4</v>
      </c>
      <c r="T25" s="26">
        <v>7</v>
      </c>
      <c r="U25" s="26"/>
      <c r="V25" s="27">
        <f t="shared" si="4"/>
        <v>11</v>
      </c>
      <c r="W25" s="28">
        <f t="shared" si="5"/>
        <v>48.5</v>
      </c>
      <c r="X25" s="29">
        <f t="shared" si="6"/>
        <v>21</v>
      </c>
      <c r="Y25" s="30">
        <f t="shared" si="7"/>
        <v>0</v>
      </c>
      <c r="Z25" s="31" t="str">
        <f t="shared" si="8"/>
        <v>-</v>
      </c>
      <c r="AA25" s="30">
        <f t="shared" si="9"/>
        <v>48.5</v>
      </c>
      <c r="AB25" s="31">
        <f t="shared" si="10"/>
        <v>15</v>
      </c>
    </row>
    <row r="26" spans="1:28" ht="19.95" customHeight="1" x14ac:dyDescent="0.3">
      <c r="A26" s="19">
        <f t="shared" si="11"/>
        <v>22</v>
      </c>
      <c r="B26" s="20">
        <v>2016</v>
      </c>
      <c r="C26" s="21" t="s">
        <v>87</v>
      </c>
      <c r="D26" s="22" t="s">
        <v>104</v>
      </c>
      <c r="E26" s="23" t="str">
        <f t="shared" si="0"/>
        <v>AK 8/9</v>
      </c>
      <c r="F26" s="24" t="s">
        <v>30</v>
      </c>
      <c r="G26" s="25">
        <v>4</v>
      </c>
      <c r="H26" s="26">
        <v>8.75</v>
      </c>
      <c r="I26" s="26"/>
      <c r="J26" s="27">
        <f t="shared" si="1"/>
        <v>12.75</v>
      </c>
      <c r="K26" s="25">
        <v>4</v>
      </c>
      <c r="L26" s="26">
        <v>7.7</v>
      </c>
      <c r="M26" s="26"/>
      <c r="N26" s="27">
        <f t="shared" si="2"/>
        <v>11.7</v>
      </c>
      <c r="O26" s="25">
        <v>4</v>
      </c>
      <c r="P26" s="26">
        <v>7.35</v>
      </c>
      <c r="Q26" s="26"/>
      <c r="R26" s="27">
        <f t="shared" si="3"/>
        <v>11.35</v>
      </c>
      <c r="S26" s="25">
        <v>4</v>
      </c>
      <c r="T26" s="26">
        <v>8.5500000000000007</v>
      </c>
      <c r="U26" s="26"/>
      <c r="V26" s="27">
        <f t="shared" si="4"/>
        <v>12.55</v>
      </c>
      <c r="W26" s="28">
        <f t="shared" si="5"/>
        <v>48.35</v>
      </c>
      <c r="X26" s="29">
        <f t="shared" si="6"/>
        <v>22</v>
      </c>
      <c r="Y26" s="30">
        <f t="shared" si="7"/>
        <v>0</v>
      </c>
      <c r="Z26" s="31" t="str">
        <f t="shared" si="8"/>
        <v>-</v>
      </c>
      <c r="AA26" s="30">
        <f t="shared" si="9"/>
        <v>48.35</v>
      </c>
      <c r="AB26" s="31">
        <f t="shared" si="10"/>
        <v>16</v>
      </c>
    </row>
    <row r="27" spans="1:28" ht="19.95" customHeight="1" x14ac:dyDescent="0.3">
      <c r="A27" s="19">
        <f t="shared" si="11"/>
        <v>23</v>
      </c>
      <c r="B27" s="20">
        <v>2017</v>
      </c>
      <c r="C27" s="21" t="s">
        <v>105</v>
      </c>
      <c r="D27" s="22" t="s">
        <v>106</v>
      </c>
      <c r="E27" s="23" t="str">
        <f t="shared" si="0"/>
        <v>AK 8/9</v>
      </c>
      <c r="F27" s="24" t="s">
        <v>35</v>
      </c>
      <c r="G27" s="25">
        <v>4</v>
      </c>
      <c r="H27" s="26">
        <v>8.35</v>
      </c>
      <c r="I27" s="26"/>
      <c r="J27" s="27">
        <f t="shared" si="1"/>
        <v>12.35</v>
      </c>
      <c r="K27" s="25">
        <v>4</v>
      </c>
      <c r="L27" s="26">
        <v>7.7</v>
      </c>
      <c r="M27" s="26"/>
      <c r="N27" s="27">
        <f t="shared" si="2"/>
        <v>11.7</v>
      </c>
      <c r="O27" s="25">
        <v>4</v>
      </c>
      <c r="P27" s="26">
        <v>8.5500000000000007</v>
      </c>
      <c r="Q27" s="26"/>
      <c r="R27" s="27">
        <f t="shared" si="3"/>
        <v>12.55</v>
      </c>
      <c r="S27" s="25">
        <v>4</v>
      </c>
      <c r="T27" s="32">
        <v>7.4</v>
      </c>
      <c r="U27" s="26"/>
      <c r="V27" s="27">
        <f t="shared" si="4"/>
        <v>11.4</v>
      </c>
      <c r="W27" s="28">
        <f t="shared" si="5"/>
        <v>48</v>
      </c>
      <c r="X27" s="29">
        <f t="shared" si="6"/>
        <v>23</v>
      </c>
      <c r="Y27" s="30">
        <f t="shared" si="7"/>
        <v>48</v>
      </c>
      <c r="Z27" s="31">
        <f t="shared" si="8"/>
        <v>7</v>
      </c>
      <c r="AA27" s="30">
        <f t="shared" si="9"/>
        <v>0</v>
      </c>
      <c r="AB27" s="31" t="str">
        <f t="shared" si="10"/>
        <v>-</v>
      </c>
    </row>
    <row r="28" spans="1:28" ht="19.95" customHeight="1" x14ac:dyDescent="0.3">
      <c r="A28" s="19">
        <f t="shared" si="11"/>
        <v>24</v>
      </c>
      <c r="B28" s="20">
        <v>2016</v>
      </c>
      <c r="C28" s="21" t="s">
        <v>107</v>
      </c>
      <c r="D28" s="22" t="s">
        <v>108</v>
      </c>
      <c r="E28" s="23" t="str">
        <f t="shared" si="0"/>
        <v>AK 8/9</v>
      </c>
      <c r="F28" s="24" t="s">
        <v>30</v>
      </c>
      <c r="G28" s="25">
        <v>4</v>
      </c>
      <c r="H28" s="26">
        <v>8.25</v>
      </c>
      <c r="I28" s="26"/>
      <c r="J28" s="27">
        <f t="shared" si="1"/>
        <v>12.25</v>
      </c>
      <c r="K28" s="25">
        <v>4</v>
      </c>
      <c r="L28" s="26">
        <v>8.3000000000000007</v>
      </c>
      <c r="M28" s="26"/>
      <c r="N28" s="27">
        <f t="shared" si="2"/>
        <v>12.3</v>
      </c>
      <c r="O28" s="25">
        <v>4</v>
      </c>
      <c r="P28" s="26">
        <v>7.75</v>
      </c>
      <c r="Q28" s="26"/>
      <c r="R28" s="27">
        <f t="shared" si="3"/>
        <v>11.75</v>
      </c>
      <c r="S28" s="25">
        <v>4</v>
      </c>
      <c r="T28" s="26">
        <v>7.55</v>
      </c>
      <c r="U28" s="26"/>
      <c r="V28" s="27">
        <f t="shared" si="4"/>
        <v>11.55</v>
      </c>
      <c r="W28" s="28">
        <f t="shared" si="5"/>
        <v>47.85</v>
      </c>
      <c r="X28" s="29">
        <f t="shared" si="6"/>
        <v>24</v>
      </c>
      <c r="Y28" s="30">
        <f t="shared" si="7"/>
        <v>0</v>
      </c>
      <c r="Z28" s="31" t="str">
        <f t="shared" si="8"/>
        <v>-</v>
      </c>
      <c r="AA28" s="30">
        <f t="shared" si="9"/>
        <v>47.85</v>
      </c>
      <c r="AB28" s="31">
        <f t="shared" si="10"/>
        <v>17</v>
      </c>
    </row>
    <row r="29" spans="1:28" ht="19.95" customHeight="1" x14ac:dyDescent="0.3">
      <c r="A29" s="19">
        <f t="shared" si="11"/>
        <v>25</v>
      </c>
      <c r="B29" s="20">
        <v>2017</v>
      </c>
      <c r="C29" s="21" t="s">
        <v>109</v>
      </c>
      <c r="D29" s="22" t="s">
        <v>110</v>
      </c>
      <c r="E29" s="23" t="str">
        <f t="shared" si="0"/>
        <v>AK 8/9</v>
      </c>
      <c r="F29" s="24" t="s">
        <v>30</v>
      </c>
      <c r="G29" s="25">
        <v>4</v>
      </c>
      <c r="H29" s="26">
        <v>8.4499999999999993</v>
      </c>
      <c r="I29" s="26"/>
      <c r="J29" s="27">
        <f t="shared" si="1"/>
        <v>12.45</v>
      </c>
      <c r="K29" s="25">
        <v>4</v>
      </c>
      <c r="L29" s="26">
        <v>7.9</v>
      </c>
      <c r="M29" s="26"/>
      <c r="N29" s="27">
        <f t="shared" si="2"/>
        <v>11.9</v>
      </c>
      <c r="O29" s="25">
        <v>4</v>
      </c>
      <c r="P29" s="26">
        <v>7.85</v>
      </c>
      <c r="Q29" s="26"/>
      <c r="R29" s="27">
        <f t="shared" si="3"/>
        <v>11.85</v>
      </c>
      <c r="S29" s="25">
        <v>4</v>
      </c>
      <c r="T29" s="26">
        <v>7.45</v>
      </c>
      <c r="U29" s="26"/>
      <c r="V29" s="27">
        <f t="shared" si="4"/>
        <v>11.45</v>
      </c>
      <c r="W29" s="28">
        <f t="shared" si="5"/>
        <v>47.65</v>
      </c>
      <c r="X29" s="29">
        <f t="shared" si="6"/>
        <v>25</v>
      </c>
      <c r="Y29" s="30">
        <f t="shared" si="7"/>
        <v>47.65</v>
      </c>
      <c r="Z29" s="31">
        <f t="shared" si="8"/>
        <v>8</v>
      </c>
      <c r="AA29" s="30">
        <f t="shared" si="9"/>
        <v>0</v>
      </c>
      <c r="AB29" s="31" t="str">
        <f t="shared" si="10"/>
        <v>-</v>
      </c>
    </row>
    <row r="30" spans="1:28" ht="19.95" customHeight="1" x14ac:dyDescent="0.3">
      <c r="A30" s="19">
        <f t="shared" si="11"/>
        <v>26</v>
      </c>
      <c r="B30" s="20">
        <v>2016</v>
      </c>
      <c r="C30" s="21" t="s">
        <v>111</v>
      </c>
      <c r="D30" s="22" t="s">
        <v>112</v>
      </c>
      <c r="E30" s="23" t="str">
        <f t="shared" si="0"/>
        <v>AK 8/9</v>
      </c>
      <c r="F30" s="24" t="s">
        <v>73</v>
      </c>
      <c r="G30" s="25">
        <v>4</v>
      </c>
      <c r="H30" s="26">
        <v>8.65</v>
      </c>
      <c r="I30" s="26"/>
      <c r="J30" s="27">
        <f t="shared" si="1"/>
        <v>12.65</v>
      </c>
      <c r="K30" s="25">
        <v>4</v>
      </c>
      <c r="L30" s="26">
        <v>8.15</v>
      </c>
      <c r="M30" s="26"/>
      <c r="N30" s="27">
        <f t="shared" si="2"/>
        <v>12.15</v>
      </c>
      <c r="O30" s="25">
        <v>4</v>
      </c>
      <c r="P30" s="26">
        <v>7.35</v>
      </c>
      <c r="Q30" s="26"/>
      <c r="R30" s="27">
        <f t="shared" si="3"/>
        <v>11.35</v>
      </c>
      <c r="S30" s="25">
        <v>4</v>
      </c>
      <c r="T30" s="26">
        <v>6.5</v>
      </c>
      <c r="U30" s="26"/>
      <c r="V30" s="27">
        <f t="shared" si="4"/>
        <v>10.5</v>
      </c>
      <c r="W30" s="28">
        <f t="shared" si="5"/>
        <v>46.65</v>
      </c>
      <c r="X30" s="29">
        <f t="shared" si="6"/>
        <v>26</v>
      </c>
      <c r="Y30" s="30">
        <f t="shared" si="7"/>
        <v>0</v>
      </c>
      <c r="Z30" s="31" t="str">
        <f t="shared" si="8"/>
        <v>-</v>
      </c>
      <c r="AA30" s="30">
        <f t="shared" si="9"/>
        <v>46.65</v>
      </c>
      <c r="AB30" s="31">
        <f t="shared" si="10"/>
        <v>18</v>
      </c>
    </row>
    <row r="31" spans="1:28" ht="19.95" customHeight="1" x14ac:dyDescent="0.3">
      <c r="A31" s="19">
        <f t="shared" si="11"/>
        <v>27</v>
      </c>
      <c r="B31" s="20">
        <v>2016</v>
      </c>
      <c r="C31" s="21" t="s">
        <v>105</v>
      </c>
      <c r="D31" s="22" t="s">
        <v>113</v>
      </c>
      <c r="E31" s="23" t="str">
        <f t="shared" si="0"/>
        <v>AK 8/9</v>
      </c>
      <c r="F31" s="33" t="s">
        <v>96</v>
      </c>
      <c r="G31" s="25">
        <v>4</v>
      </c>
      <c r="H31" s="26">
        <v>7.8</v>
      </c>
      <c r="I31" s="26"/>
      <c r="J31" s="27">
        <f t="shared" si="1"/>
        <v>11.8</v>
      </c>
      <c r="K31" s="25">
        <v>4</v>
      </c>
      <c r="L31" s="26">
        <v>8.75</v>
      </c>
      <c r="M31" s="26"/>
      <c r="N31" s="27">
        <f t="shared" si="2"/>
        <v>12.75</v>
      </c>
      <c r="O31" s="25">
        <v>4</v>
      </c>
      <c r="P31" s="26">
        <v>6.35</v>
      </c>
      <c r="Q31" s="26"/>
      <c r="R31" s="27">
        <f t="shared" si="3"/>
        <v>10.35</v>
      </c>
      <c r="S31" s="25">
        <v>3.5</v>
      </c>
      <c r="T31" s="26">
        <v>8</v>
      </c>
      <c r="U31" s="26"/>
      <c r="V31" s="27">
        <f t="shared" si="4"/>
        <v>11.5</v>
      </c>
      <c r="W31" s="28">
        <f t="shared" si="5"/>
        <v>46.4</v>
      </c>
      <c r="X31" s="29">
        <f t="shared" si="6"/>
        <v>27</v>
      </c>
      <c r="Y31" s="30">
        <f t="shared" si="7"/>
        <v>0</v>
      </c>
      <c r="Z31" s="31" t="str">
        <f t="shared" si="8"/>
        <v>-</v>
      </c>
      <c r="AA31" s="30">
        <f t="shared" si="9"/>
        <v>46.4</v>
      </c>
      <c r="AB31" s="31">
        <f t="shared" si="10"/>
        <v>19</v>
      </c>
    </row>
    <row r="32" spans="1:28" ht="19.95" customHeight="1" x14ac:dyDescent="0.3">
      <c r="A32" s="19">
        <f t="shared" si="11"/>
        <v>28</v>
      </c>
      <c r="B32" s="20">
        <v>2016</v>
      </c>
      <c r="C32" s="21" t="s">
        <v>114</v>
      </c>
      <c r="D32" s="22" t="s">
        <v>115</v>
      </c>
      <c r="E32" s="23" t="str">
        <f t="shared" si="0"/>
        <v>AK 8/9</v>
      </c>
      <c r="F32" s="33" t="s">
        <v>43</v>
      </c>
      <c r="G32" s="25">
        <v>4</v>
      </c>
      <c r="H32" s="26">
        <v>8.5500000000000007</v>
      </c>
      <c r="I32" s="26"/>
      <c r="J32" s="27">
        <f t="shared" si="1"/>
        <v>12.55</v>
      </c>
      <c r="K32" s="25">
        <v>4</v>
      </c>
      <c r="L32" s="26">
        <v>7.8</v>
      </c>
      <c r="M32" s="26"/>
      <c r="N32" s="27">
        <f t="shared" si="2"/>
        <v>11.8</v>
      </c>
      <c r="O32" s="25">
        <v>4</v>
      </c>
      <c r="P32" s="26">
        <v>7.5</v>
      </c>
      <c r="Q32" s="26"/>
      <c r="R32" s="27">
        <f t="shared" si="3"/>
        <v>11.5</v>
      </c>
      <c r="S32" s="25">
        <v>4</v>
      </c>
      <c r="T32" s="26">
        <v>6.55</v>
      </c>
      <c r="U32" s="26"/>
      <c r="V32" s="27">
        <f t="shared" si="4"/>
        <v>10.55</v>
      </c>
      <c r="W32" s="28">
        <f t="shared" si="5"/>
        <v>46.4</v>
      </c>
      <c r="X32" s="29">
        <f t="shared" si="6"/>
        <v>27</v>
      </c>
      <c r="Y32" s="30">
        <f t="shared" si="7"/>
        <v>0</v>
      </c>
      <c r="Z32" s="31" t="str">
        <f t="shared" si="8"/>
        <v>-</v>
      </c>
      <c r="AA32" s="30">
        <f t="shared" si="9"/>
        <v>46.4</v>
      </c>
      <c r="AB32" s="31">
        <f t="shared" si="10"/>
        <v>19</v>
      </c>
    </row>
    <row r="33" spans="1:28" ht="19.95" customHeight="1" x14ac:dyDescent="0.3">
      <c r="A33" s="19">
        <f t="shared" si="11"/>
        <v>29</v>
      </c>
      <c r="B33" s="20">
        <v>2017</v>
      </c>
      <c r="C33" s="21" t="s">
        <v>116</v>
      </c>
      <c r="D33" s="22" t="s">
        <v>117</v>
      </c>
      <c r="E33" s="23" t="str">
        <f t="shared" si="0"/>
        <v>AK 8/9</v>
      </c>
      <c r="F33" s="33" t="s">
        <v>43</v>
      </c>
      <c r="G33" s="25">
        <v>4</v>
      </c>
      <c r="H33" s="26">
        <v>7.85</v>
      </c>
      <c r="I33" s="26"/>
      <c r="J33" s="27">
        <f t="shared" si="1"/>
        <v>11.85</v>
      </c>
      <c r="K33" s="25">
        <v>4</v>
      </c>
      <c r="L33" s="26">
        <v>8</v>
      </c>
      <c r="M33" s="26"/>
      <c r="N33" s="27">
        <f t="shared" si="2"/>
        <v>12</v>
      </c>
      <c r="O33" s="25">
        <v>3.8</v>
      </c>
      <c r="P33" s="26">
        <v>7.3</v>
      </c>
      <c r="Q33" s="26"/>
      <c r="R33" s="27">
        <f t="shared" si="3"/>
        <v>11.1</v>
      </c>
      <c r="S33" s="25">
        <v>3.8</v>
      </c>
      <c r="T33" s="26">
        <v>6.85</v>
      </c>
      <c r="U33" s="26"/>
      <c r="V33" s="27">
        <f t="shared" si="4"/>
        <v>10.65</v>
      </c>
      <c r="W33" s="28">
        <f t="shared" si="5"/>
        <v>45.6</v>
      </c>
      <c r="X33" s="29">
        <f t="shared" si="6"/>
        <v>29</v>
      </c>
      <c r="Y33" s="30">
        <f t="shared" si="7"/>
        <v>45.6</v>
      </c>
      <c r="Z33" s="31">
        <f t="shared" si="8"/>
        <v>9</v>
      </c>
      <c r="AA33" s="30">
        <f t="shared" si="9"/>
        <v>0</v>
      </c>
      <c r="AB33" s="31" t="str">
        <f t="shared" si="10"/>
        <v>-</v>
      </c>
    </row>
    <row r="34" spans="1:28" ht="19.95" customHeight="1" x14ac:dyDescent="0.3">
      <c r="A34" s="19">
        <f t="shared" si="11"/>
        <v>30</v>
      </c>
      <c r="B34" s="20"/>
      <c r="C34" s="21"/>
      <c r="D34" s="22"/>
      <c r="E34" s="23" t="str">
        <f t="shared" si="0"/>
        <v/>
      </c>
      <c r="F34" s="33"/>
      <c r="G34" s="25"/>
      <c r="H34" s="26"/>
      <c r="I34" s="26"/>
      <c r="J34" s="27">
        <f t="shared" si="1"/>
        <v>0</v>
      </c>
      <c r="K34" s="25"/>
      <c r="L34" s="26"/>
      <c r="M34" s="26"/>
      <c r="N34" s="27">
        <f t="shared" si="2"/>
        <v>0</v>
      </c>
      <c r="O34" s="25"/>
      <c r="P34" s="26"/>
      <c r="Q34" s="26"/>
      <c r="R34" s="27">
        <f t="shared" si="3"/>
        <v>0</v>
      </c>
      <c r="S34" s="25"/>
      <c r="T34" s="26"/>
      <c r="U34" s="26"/>
      <c r="V34" s="27">
        <f t="shared" si="4"/>
        <v>0</v>
      </c>
      <c r="W34" s="28">
        <f t="shared" si="5"/>
        <v>0</v>
      </c>
      <c r="X34" s="29">
        <f t="shared" si="6"/>
        <v>30</v>
      </c>
      <c r="Y34" s="30">
        <f t="shared" si="7"/>
        <v>0</v>
      </c>
      <c r="Z34" s="31" t="str">
        <f t="shared" si="8"/>
        <v>-</v>
      </c>
      <c r="AA34" s="30">
        <f t="shared" si="9"/>
        <v>0</v>
      </c>
      <c r="AB34" s="31" t="str">
        <f t="shared" si="10"/>
        <v>-</v>
      </c>
    </row>
    <row r="35" spans="1:28" ht="19.95" customHeight="1" x14ac:dyDescent="0.3">
      <c r="A35" s="19">
        <f t="shared" si="11"/>
        <v>31</v>
      </c>
      <c r="B35" s="20"/>
      <c r="C35" s="21"/>
      <c r="D35" s="22"/>
      <c r="E35" s="23" t="str">
        <f t="shared" si="0"/>
        <v/>
      </c>
      <c r="F35" s="33"/>
      <c r="G35" s="25"/>
      <c r="H35" s="26"/>
      <c r="I35" s="26"/>
      <c r="J35" s="27">
        <f t="shared" si="1"/>
        <v>0</v>
      </c>
      <c r="K35" s="25"/>
      <c r="L35" s="26"/>
      <c r="M35" s="26"/>
      <c r="N35" s="27">
        <f t="shared" si="2"/>
        <v>0</v>
      </c>
      <c r="O35" s="25"/>
      <c r="P35" s="26"/>
      <c r="Q35" s="26"/>
      <c r="R35" s="27">
        <f t="shared" si="3"/>
        <v>0</v>
      </c>
      <c r="S35" s="25"/>
      <c r="T35" s="26"/>
      <c r="U35" s="26"/>
      <c r="V35" s="27">
        <f t="shared" si="4"/>
        <v>0</v>
      </c>
      <c r="W35" s="28">
        <f t="shared" si="5"/>
        <v>0</v>
      </c>
      <c r="X35" s="29">
        <f t="shared" si="6"/>
        <v>30</v>
      </c>
      <c r="Y35" s="30">
        <f t="shared" si="7"/>
        <v>0</v>
      </c>
      <c r="Z35" s="31" t="str">
        <f t="shared" si="8"/>
        <v>-</v>
      </c>
      <c r="AA35" s="30">
        <f t="shared" si="9"/>
        <v>0</v>
      </c>
      <c r="AB35" s="31" t="str">
        <f t="shared" si="10"/>
        <v>-</v>
      </c>
    </row>
    <row r="36" spans="1:28" ht="19.95" customHeight="1" x14ac:dyDescent="0.3">
      <c r="A36" s="19">
        <v>32</v>
      </c>
      <c r="B36" s="20"/>
      <c r="C36" s="21"/>
      <c r="D36" s="22"/>
      <c r="E36" s="23" t="str">
        <f t="shared" si="0"/>
        <v/>
      </c>
      <c r="F36" s="33"/>
      <c r="G36" s="25"/>
      <c r="H36" s="26"/>
      <c r="I36" s="26"/>
      <c r="J36" s="27">
        <f t="shared" si="1"/>
        <v>0</v>
      </c>
      <c r="K36" s="25"/>
      <c r="L36" s="26"/>
      <c r="M36" s="26"/>
      <c r="N36" s="27">
        <f t="shared" si="2"/>
        <v>0</v>
      </c>
      <c r="O36" s="25"/>
      <c r="P36" s="26"/>
      <c r="Q36" s="26"/>
      <c r="R36" s="27">
        <f t="shared" si="3"/>
        <v>0</v>
      </c>
      <c r="S36" s="25"/>
      <c r="T36" s="26"/>
      <c r="U36" s="26"/>
      <c r="V36" s="27">
        <f t="shared" si="4"/>
        <v>0</v>
      </c>
      <c r="W36" s="28">
        <f t="shared" si="5"/>
        <v>0</v>
      </c>
      <c r="X36" s="29">
        <f t="shared" si="6"/>
        <v>30</v>
      </c>
      <c r="Y36" s="30">
        <f t="shared" si="7"/>
        <v>0</v>
      </c>
      <c r="Z36" s="31" t="str">
        <f t="shared" si="8"/>
        <v>-</v>
      </c>
      <c r="AA36" s="30">
        <f t="shared" si="9"/>
        <v>0</v>
      </c>
      <c r="AB36" s="31" t="str">
        <f t="shared" si="10"/>
        <v>-</v>
      </c>
    </row>
    <row r="37" spans="1:28" ht="19.95" customHeight="1" x14ac:dyDescent="0.3">
      <c r="A37" s="19">
        <v>33</v>
      </c>
      <c r="B37" s="20"/>
      <c r="C37" s="21"/>
      <c r="D37" s="22"/>
      <c r="E37" s="23" t="str">
        <f t="shared" si="0"/>
        <v/>
      </c>
      <c r="F37" s="24"/>
      <c r="G37" s="25"/>
      <c r="H37" s="26"/>
      <c r="I37" s="26"/>
      <c r="J37" s="27">
        <f t="shared" si="1"/>
        <v>0</v>
      </c>
      <c r="K37" s="25"/>
      <c r="L37" s="26"/>
      <c r="M37" s="26"/>
      <c r="N37" s="27">
        <f t="shared" si="2"/>
        <v>0</v>
      </c>
      <c r="O37" s="25"/>
      <c r="P37" s="26"/>
      <c r="Q37" s="26"/>
      <c r="R37" s="27">
        <f t="shared" si="3"/>
        <v>0</v>
      </c>
      <c r="S37" s="25"/>
      <c r="T37" s="26"/>
      <c r="U37" s="26"/>
      <c r="V37" s="27">
        <f t="shared" si="4"/>
        <v>0</v>
      </c>
      <c r="W37" s="28">
        <f t="shared" si="5"/>
        <v>0</v>
      </c>
      <c r="X37" s="29">
        <f t="shared" si="6"/>
        <v>30</v>
      </c>
      <c r="Y37" s="30">
        <f t="shared" si="7"/>
        <v>0</v>
      </c>
      <c r="Z37" s="31" t="str">
        <f t="shared" si="8"/>
        <v>-</v>
      </c>
      <c r="AA37" s="30">
        <f t="shared" si="9"/>
        <v>0</v>
      </c>
      <c r="AB37" s="31" t="str">
        <f t="shared" si="10"/>
        <v>-</v>
      </c>
    </row>
    <row r="38" spans="1:28" ht="19.95" customHeight="1" x14ac:dyDescent="0.3">
      <c r="A38" s="19">
        <v>34</v>
      </c>
      <c r="B38" s="20"/>
      <c r="C38" s="21"/>
      <c r="D38" s="22"/>
      <c r="E38" s="23" t="str">
        <f t="shared" si="0"/>
        <v/>
      </c>
      <c r="F38" s="24"/>
      <c r="G38" s="25"/>
      <c r="H38" s="26"/>
      <c r="I38" s="26"/>
      <c r="J38" s="27">
        <f t="shared" si="1"/>
        <v>0</v>
      </c>
      <c r="K38" s="25"/>
      <c r="L38" s="26"/>
      <c r="M38" s="26"/>
      <c r="N38" s="27">
        <f t="shared" si="2"/>
        <v>0</v>
      </c>
      <c r="O38" s="25"/>
      <c r="P38" s="26"/>
      <c r="Q38" s="26"/>
      <c r="R38" s="27">
        <f t="shared" si="3"/>
        <v>0</v>
      </c>
      <c r="S38" s="25"/>
      <c r="T38" s="26"/>
      <c r="U38" s="26"/>
      <c r="V38" s="27">
        <f t="shared" si="4"/>
        <v>0</v>
      </c>
      <c r="W38" s="28">
        <f t="shared" si="5"/>
        <v>0</v>
      </c>
      <c r="X38" s="29">
        <f t="shared" si="6"/>
        <v>30</v>
      </c>
      <c r="Y38" s="30">
        <f t="shared" si="7"/>
        <v>0</v>
      </c>
      <c r="Z38" s="31" t="str">
        <f t="shared" si="8"/>
        <v>-</v>
      </c>
      <c r="AA38" s="30">
        <f t="shared" si="9"/>
        <v>0</v>
      </c>
      <c r="AB38" s="31" t="str">
        <f t="shared" si="10"/>
        <v>-</v>
      </c>
    </row>
    <row r="39" spans="1:28" ht="19.95" customHeight="1" x14ac:dyDescent="0.3">
      <c r="A39" s="19">
        <v>35</v>
      </c>
      <c r="B39" s="20"/>
      <c r="C39" s="21"/>
      <c r="D39" s="22"/>
      <c r="E39" s="23" t="str">
        <f t="shared" si="0"/>
        <v/>
      </c>
      <c r="F39" s="24"/>
      <c r="G39" s="25"/>
      <c r="H39" s="26"/>
      <c r="I39" s="26"/>
      <c r="J39" s="27">
        <f t="shared" si="1"/>
        <v>0</v>
      </c>
      <c r="K39" s="25"/>
      <c r="L39" s="26"/>
      <c r="M39" s="26"/>
      <c r="N39" s="27">
        <f t="shared" si="2"/>
        <v>0</v>
      </c>
      <c r="O39" s="25"/>
      <c r="P39" s="26"/>
      <c r="Q39" s="26"/>
      <c r="R39" s="27">
        <f t="shared" si="3"/>
        <v>0</v>
      </c>
      <c r="S39" s="25"/>
      <c r="T39" s="26"/>
      <c r="U39" s="26"/>
      <c r="V39" s="27">
        <f t="shared" si="4"/>
        <v>0</v>
      </c>
      <c r="W39" s="28">
        <f t="shared" si="5"/>
        <v>0</v>
      </c>
      <c r="X39" s="29">
        <f t="shared" si="6"/>
        <v>30</v>
      </c>
      <c r="Y39" s="30">
        <f t="shared" si="7"/>
        <v>0</v>
      </c>
      <c r="Z39" s="31" t="str">
        <f t="shared" si="8"/>
        <v>-</v>
      </c>
      <c r="AA39" s="30">
        <f t="shared" si="9"/>
        <v>0</v>
      </c>
      <c r="AB39" s="31" t="str">
        <f t="shared" si="10"/>
        <v>-</v>
      </c>
    </row>
    <row r="40" spans="1:28" ht="19.95" customHeight="1" x14ac:dyDescent="0.3">
      <c r="A40" s="19">
        <f>A39+1</f>
        <v>36</v>
      </c>
      <c r="B40" s="20"/>
      <c r="C40" s="21"/>
      <c r="D40" s="22"/>
      <c r="E40" s="23" t="str">
        <f t="shared" si="0"/>
        <v/>
      </c>
      <c r="F40" s="24"/>
      <c r="G40" s="25"/>
      <c r="H40" s="26"/>
      <c r="I40" s="26"/>
      <c r="J40" s="27">
        <f t="shared" si="1"/>
        <v>0</v>
      </c>
      <c r="K40" s="25"/>
      <c r="L40" s="26"/>
      <c r="M40" s="26"/>
      <c r="N40" s="27">
        <f t="shared" si="2"/>
        <v>0</v>
      </c>
      <c r="O40" s="25"/>
      <c r="P40" s="26"/>
      <c r="Q40" s="26"/>
      <c r="R40" s="27">
        <f t="shared" si="3"/>
        <v>0</v>
      </c>
      <c r="S40" s="25"/>
      <c r="T40" s="26"/>
      <c r="U40" s="26"/>
      <c r="V40" s="27">
        <f t="shared" si="4"/>
        <v>0</v>
      </c>
      <c r="W40" s="28">
        <f t="shared" si="5"/>
        <v>0</v>
      </c>
      <c r="X40" s="29">
        <f t="shared" si="6"/>
        <v>30</v>
      </c>
      <c r="Y40" s="30">
        <f t="shared" si="7"/>
        <v>0</v>
      </c>
      <c r="Z40" s="31" t="str">
        <f t="shared" si="8"/>
        <v>-</v>
      </c>
      <c r="AA40" s="30">
        <f t="shared" si="9"/>
        <v>0</v>
      </c>
      <c r="AB40" s="31" t="str">
        <f t="shared" si="10"/>
        <v>-</v>
      </c>
    </row>
    <row r="41" spans="1:28" ht="19.95" customHeight="1" x14ac:dyDescent="0.3">
      <c r="A41" s="19">
        <f>A40+1</f>
        <v>37</v>
      </c>
      <c r="B41" s="20"/>
      <c r="C41" s="21"/>
      <c r="D41" s="22"/>
      <c r="E41" s="23" t="str">
        <f t="shared" si="0"/>
        <v/>
      </c>
      <c r="F41" s="24"/>
      <c r="G41" s="25"/>
      <c r="H41" s="26"/>
      <c r="I41" s="26"/>
      <c r="J41" s="27">
        <f t="shared" si="1"/>
        <v>0</v>
      </c>
      <c r="K41" s="25"/>
      <c r="L41" s="26"/>
      <c r="M41" s="26"/>
      <c r="N41" s="27">
        <f t="shared" si="2"/>
        <v>0</v>
      </c>
      <c r="O41" s="25"/>
      <c r="P41" s="26"/>
      <c r="Q41" s="26"/>
      <c r="R41" s="27">
        <f t="shared" si="3"/>
        <v>0</v>
      </c>
      <c r="S41" s="25"/>
      <c r="T41" s="26"/>
      <c r="U41" s="26"/>
      <c r="V41" s="27">
        <f t="shared" si="4"/>
        <v>0</v>
      </c>
      <c r="W41" s="28">
        <f t="shared" si="5"/>
        <v>0</v>
      </c>
      <c r="X41" s="29">
        <f t="shared" si="6"/>
        <v>30</v>
      </c>
      <c r="Y41" s="30">
        <f t="shared" si="7"/>
        <v>0</v>
      </c>
      <c r="Z41" s="31" t="str">
        <f t="shared" si="8"/>
        <v>-</v>
      </c>
      <c r="AA41" s="30">
        <f t="shared" si="9"/>
        <v>0</v>
      </c>
      <c r="AB41" s="31" t="str">
        <f t="shared" si="10"/>
        <v>-</v>
      </c>
    </row>
    <row r="42" spans="1:28" ht="19.95" customHeight="1" x14ac:dyDescent="0.3">
      <c r="A42" s="19">
        <f>A41+1</f>
        <v>38</v>
      </c>
      <c r="B42" s="10"/>
      <c r="C42" s="10"/>
      <c r="D42" s="11"/>
      <c r="E42" s="37" t="str">
        <f t="shared" si="0"/>
        <v/>
      </c>
      <c r="F42" s="12"/>
      <c r="G42" s="10"/>
      <c r="H42" s="11"/>
      <c r="I42" s="11"/>
      <c r="J42" s="38">
        <f t="shared" si="1"/>
        <v>0</v>
      </c>
      <c r="K42" s="10"/>
      <c r="L42" s="11"/>
      <c r="M42" s="11"/>
      <c r="N42" s="38">
        <f t="shared" si="2"/>
        <v>0</v>
      </c>
      <c r="O42" s="10"/>
      <c r="P42" s="11"/>
      <c r="Q42" s="11"/>
      <c r="R42" s="38">
        <f t="shared" si="3"/>
        <v>0</v>
      </c>
      <c r="S42" s="10"/>
      <c r="T42" s="11"/>
      <c r="U42" s="11"/>
      <c r="V42" s="38">
        <f t="shared" si="4"/>
        <v>0</v>
      </c>
      <c r="W42" s="39">
        <f t="shared" si="5"/>
        <v>0</v>
      </c>
      <c r="X42" s="40">
        <f t="shared" si="6"/>
        <v>30</v>
      </c>
      <c r="Y42" s="41">
        <f t="shared" si="7"/>
        <v>0</v>
      </c>
      <c r="Z42" s="42" t="str">
        <f t="shared" si="8"/>
        <v>-</v>
      </c>
      <c r="AA42" s="41">
        <f t="shared" si="9"/>
        <v>0</v>
      </c>
      <c r="AB42" s="42" t="str">
        <f t="shared" si="10"/>
        <v>-</v>
      </c>
    </row>
    <row r="43" spans="1:28" ht="15.6" x14ac:dyDescent="0.3">
      <c r="Y43" s="43"/>
      <c r="Z43" s="44"/>
      <c r="AA43" s="43"/>
      <c r="AB43" s="44"/>
    </row>
    <row r="44" spans="1:28" ht="15.6" x14ac:dyDescent="0.3">
      <c r="C44" s="45"/>
      <c r="D44" s="1" t="s">
        <v>60</v>
      </c>
      <c r="Y44" s="43"/>
      <c r="Z44" s="44"/>
      <c r="AA44" s="43"/>
      <c r="AB44" s="44"/>
    </row>
    <row r="45" spans="1:28" ht="15.6" x14ac:dyDescent="0.3">
      <c r="Y45" s="43"/>
      <c r="Z45" s="44"/>
      <c r="AA45" s="43"/>
      <c r="AB45" s="44"/>
    </row>
    <row r="57" spans="5:6" x14ac:dyDescent="0.3">
      <c r="E57" s="46"/>
      <c r="F57" s="1" t="s">
        <v>60</v>
      </c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42">
    <cfRule type="expression" dxfId="1" priority="2">
      <formula>$X5&lt;9</formula>
    </cfRule>
  </conditionalFormatting>
  <pageMargins left="0.118055555555556" right="0.118055555555556" top="7.8472222222222193E-2" bottom="7.8472222222222193E-2" header="0.511811023622047" footer="0.511811023622047"/>
  <pageSetup paperSize="9" pageOrder="overThenDown" orientation="landscape" useFirstPageNumber="1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C000"/>
    <pageSetUpPr fitToPage="1"/>
  </sheetPr>
  <dimension ref="A1:AB54"/>
  <sheetViews>
    <sheetView zoomScaleNormal="100" workbookViewId="0">
      <selection activeCell="K4" sqref="K4"/>
    </sheetView>
  </sheetViews>
  <sheetFormatPr baseColWidth="10" defaultColWidth="11.109375" defaultRowHeight="14.4" x14ac:dyDescent="0.3"/>
  <cols>
    <col min="1" max="2" width="8.44140625" style="1" customWidth="1"/>
    <col min="3" max="4" width="22.21875" style="1" customWidth="1"/>
    <col min="5" max="5" width="10.6640625" style="1" customWidth="1"/>
    <col min="6" max="6" width="28.21875" style="1" customWidth="1"/>
    <col min="7" max="9" width="6.21875" style="1" customWidth="1"/>
    <col min="10" max="10" width="7.109375" style="1" customWidth="1"/>
    <col min="11" max="13" width="6.21875" style="1" customWidth="1"/>
    <col min="14" max="14" width="7.109375" style="1" customWidth="1"/>
    <col min="15" max="17" width="6.21875" style="1" customWidth="1"/>
    <col min="18" max="18" width="7.109375" style="1" customWidth="1"/>
    <col min="19" max="21" width="6.21875" style="1" customWidth="1"/>
    <col min="22" max="22" width="7.109375" style="1" customWidth="1"/>
    <col min="23" max="23" width="9.109375" style="1" customWidth="1"/>
    <col min="24" max="24" width="6.33203125" style="1" customWidth="1"/>
    <col min="25" max="16384" width="11.109375" style="1"/>
  </cols>
  <sheetData>
    <row r="1" spans="1:28" ht="23.4" x14ac:dyDescent="0.3">
      <c r="C1" s="2" t="s">
        <v>4</v>
      </c>
      <c r="D1" s="2" t="s">
        <v>118</v>
      </c>
      <c r="H1" s="48" t="s">
        <v>6</v>
      </c>
      <c r="I1" s="48"/>
      <c r="J1" s="48"/>
      <c r="K1" s="48"/>
      <c r="L1" s="48"/>
      <c r="M1" s="48"/>
      <c r="N1" s="48"/>
      <c r="O1" s="48"/>
      <c r="P1" s="48"/>
    </row>
    <row r="3" spans="1:28" ht="19.95" customHeight="1" x14ac:dyDescent="0.3">
      <c r="B3" s="3" t="s">
        <v>7</v>
      </c>
      <c r="C3" s="3" t="s">
        <v>1</v>
      </c>
      <c r="D3" s="4" t="s">
        <v>2</v>
      </c>
      <c r="E3" s="4" t="s">
        <v>8</v>
      </c>
      <c r="F3" s="5" t="s">
        <v>3</v>
      </c>
      <c r="G3" s="49" t="s">
        <v>9</v>
      </c>
      <c r="H3" s="49"/>
      <c r="I3" s="49"/>
      <c r="J3" s="49"/>
      <c r="K3" s="50" t="s">
        <v>10</v>
      </c>
      <c r="L3" s="50"/>
      <c r="M3" s="50"/>
      <c r="N3" s="50"/>
      <c r="O3" s="51" t="s">
        <v>11</v>
      </c>
      <c r="P3" s="51"/>
      <c r="Q3" s="51"/>
      <c r="R3" s="51"/>
      <c r="S3" s="52" t="s">
        <v>12</v>
      </c>
      <c r="T3" s="52"/>
      <c r="U3" s="52"/>
      <c r="V3" s="52"/>
      <c r="W3" s="6" t="s">
        <v>13</v>
      </c>
      <c r="X3" s="7" t="s">
        <v>14</v>
      </c>
      <c r="Y3" s="47" t="s">
        <v>119</v>
      </c>
      <c r="Z3" s="47"/>
      <c r="AA3" s="47" t="s">
        <v>120</v>
      </c>
      <c r="AB3" s="47"/>
    </row>
    <row r="4" spans="1:28" s="8" customFormat="1" ht="19.95" customHeight="1" x14ac:dyDescent="0.3">
      <c r="B4" s="9"/>
      <c r="C4" s="10"/>
      <c r="D4" s="11"/>
      <c r="E4" s="11"/>
      <c r="F4" s="12"/>
      <c r="G4" s="13" t="s">
        <v>17</v>
      </c>
      <c r="H4" s="14" t="s">
        <v>18</v>
      </c>
      <c r="I4" s="14" t="s">
        <v>19</v>
      </c>
      <c r="J4" s="15" t="s">
        <v>20</v>
      </c>
      <c r="K4" s="13" t="s">
        <v>17</v>
      </c>
      <c r="L4" s="14" t="s">
        <v>18</v>
      </c>
      <c r="M4" s="14" t="s">
        <v>19</v>
      </c>
      <c r="N4" s="15" t="s">
        <v>20</v>
      </c>
      <c r="O4" s="13" t="s">
        <v>17</v>
      </c>
      <c r="P4" s="14" t="s">
        <v>18</v>
      </c>
      <c r="Q4" s="14" t="s">
        <v>19</v>
      </c>
      <c r="R4" s="15" t="s">
        <v>20</v>
      </c>
      <c r="S4" s="13" t="s">
        <v>17</v>
      </c>
      <c r="T4" s="14" t="s">
        <v>18</v>
      </c>
      <c r="U4" s="14" t="s">
        <v>19</v>
      </c>
      <c r="V4" s="15" t="s">
        <v>20</v>
      </c>
      <c r="W4" s="16"/>
      <c r="X4" s="14"/>
      <c r="Y4" s="17" t="s">
        <v>0</v>
      </c>
      <c r="Z4" s="18">
        <v>2015</v>
      </c>
      <c r="AA4" s="17" t="s">
        <v>0</v>
      </c>
      <c r="AB4" s="18">
        <v>2014</v>
      </c>
    </row>
    <row r="5" spans="1:28" ht="19.95" customHeight="1" x14ac:dyDescent="0.3">
      <c r="A5" s="19">
        <v>1</v>
      </c>
      <c r="B5" s="20">
        <v>2014</v>
      </c>
      <c r="C5" s="21" t="s">
        <v>121</v>
      </c>
      <c r="D5" s="22" t="s">
        <v>122</v>
      </c>
      <c r="E5" s="23" t="str">
        <f t="shared" ref="E5:E39" si="0">IF(C5&gt;0,"AK 10/11","")</f>
        <v>AK 10/11</v>
      </c>
      <c r="F5" s="24" t="s">
        <v>96</v>
      </c>
      <c r="G5" s="25">
        <v>5</v>
      </c>
      <c r="H5" s="26">
        <v>8.6999999999999993</v>
      </c>
      <c r="I5" s="26"/>
      <c r="J5" s="27">
        <f t="shared" ref="J5:J39" si="1">ROUND(SUM(G5+H5-I5),2)</f>
        <v>13.7</v>
      </c>
      <c r="K5" s="25">
        <v>5</v>
      </c>
      <c r="L5" s="26">
        <v>9.1999999999999993</v>
      </c>
      <c r="M5" s="26"/>
      <c r="N5" s="27">
        <f t="shared" ref="N5:N39" si="2">ROUND(SUM(K5+L5-M5),2)</f>
        <v>14.2</v>
      </c>
      <c r="O5" s="25">
        <v>5</v>
      </c>
      <c r="P5" s="26">
        <v>8.6</v>
      </c>
      <c r="Q5" s="26"/>
      <c r="R5" s="27">
        <f t="shared" ref="R5:R39" si="3">ROUND(SUM(O5+P5-Q5),2)</f>
        <v>13.6</v>
      </c>
      <c r="S5" s="25">
        <v>5</v>
      </c>
      <c r="T5" s="26">
        <v>9.15</v>
      </c>
      <c r="U5" s="26"/>
      <c r="V5" s="27">
        <f t="shared" ref="V5:V39" si="4">ROUND(SUM(S5+T5-U5),2)</f>
        <v>14.15</v>
      </c>
      <c r="W5" s="28">
        <f t="shared" ref="W5:W39" si="5">ROUND(SUM(J5+N5+R5+V5),2)</f>
        <v>55.65</v>
      </c>
      <c r="X5" s="29">
        <f t="shared" ref="X5:X39" si="6">_xlfn.RANK.EQ(W5,$W$5:$W$39,0)</f>
        <v>1</v>
      </c>
      <c r="Y5" s="30">
        <f t="shared" ref="Y5:Y39" si="7">IF(B5=$Z$4,W5,0)</f>
        <v>0</v>
      </c>
      <c r="Z5" s="31" t="str">
        <f t="shared" ref="Z5:Z39" si="8">IF(Y5&gt;0,_xlfn.RANK.EQ(Y5,$Y$5:$Y$39,0),"-")</f>
        <v>-</v>
      </c>
      <c r="AA5" s="30">
        <f t="shared" ref="AA5:AA39" si="9">IF(B5=$AB$4,W5,0)</f>
        <v>55.65</v>
      </c>
      <c r="AB5" s="31">
        <f t="shared" ref="AB5:AB39" si="10">IF(AA5&gt;0,_xlfn.RANK.EQ(AA5,$AA$5:$AA$50,0),"-")</f>
        <v>1</v>
      </c>
    </row>
    <row r="6" spans="1:28" ht="19.95" customHeight="1" x14ac:dyDescent="0.3">
      <c r="A6" s="19">
        <f t="shared" ref="A6:A39" si="11">A5+1</f>
        <v>2</v>
      </c>
      <c r="B6" s="20">
        <v>2014</v>
      </c>
      <c r="C6" s="21" t="s">
        <v>21</v>
      </c>
      <c r="D6" s="22" t="s">
        <v>123</v>
      </c>
      <c r="E6" s="23" t="str">
        <f t="shared" si="0"/>
        <v>AK 10/11</v>
      </c>
      <c r="F6" s="24" t="s">
        <v>23</v>
      </c>
      <c r="G6" s="25">
        <v>5</v>
      </c>
      <c r="H6" s="26">
        <v>9.3000000000000007</v>
      </c>
      <c r="I6" s="26"/>
      <c r="J6" s="27">
        <f t="shared" si="1"/>
        <v>14.3</v>
      </c>
      <c r="K6" s="25">
        <v>5</v>
      </c>
      <c r="L6" s="26">
        <v>8.9499999999999993</v>
      </c>
      <c r="M6" s="26"/>
      <c r="N6" s="27">
        <f t="shared" si="2"/>
        <v>13.95</v>
      </c>
      <c r="O6" s="25">
        <v>5</v>
      </c>
      <c r="P6" s="26">
        <v>8</v>
      </c>
      <c r="Q6" s="26"/>
      <c r="R6" s="27">
        <f t="shared" si="3"/>
        <v>13</v>
      </c>
      <c r="S6" s="25">
        <v>5</v>
      </c>
      <c r="T6" s="26">
        <v>9.1</v>
      </c>
      <c r="U6" s="26"/>
      <c r="V6" s="27">
        <f t="shared" si="4"/>
        <v>14.1</v>
      </c>
      <c r="W6" s="28">
        <f t="shared" si="5"/>
        <v>55.35</v>
      </c>
      <c r="X6" s="29">
        <f t="shared" si="6"/>
        <v>2</v>
      </c>
      <c r="Y6" s="30">
        <f t="shared" si="7"/>
        <v>0</v>
      </c>
      <c r="Z6" s="31" t="str">
        <f t="shared" si="8"/>
        <v>-</v>
      </c>
      <c r="AA6" s="30">
        <f t="shared" si="9"/>
        <v>55.35</v>
      </c>
      <c r="AB6" s="31">
        <f t="shared" si="10"/>
        <v>2</v>
      </c>
    </row>
    <row r="7" spans="1:28" ht="19.95" customHeight="1" x14ac:dyDescent="0.3">
      <c r="A7" s="19">
        <f t="shared" si="11"/>
        <v>3</v>
      </c>
      <c r="B7" s="20">
        <v>2014</v>
      </c>
      <c r="C7" s="21" t="s">
        <v>124</v>
      </c>
      <c r="D7" s="22" t="s">
        <v>125</v>
      </c>
      <c r="E7" s="23" t="str">
        <f t="shared" si="0"/>
        <v>AK 10/11</v>
      </c>
      <c r="F7" s="33" t="s">
        <v>43</v>
      </c>
      <c r="G7" s="25">
        <v>5</v>
      </c>
      <c r="H7" s="26">
        <v>8.9</v>
      </c>
      <c r="I7" s="26"/>
      <c r="J7" s="27">
        <f t="shared" si="1"/>
        <v>13.9</v>
      </c>
      <c r="K7" s="25">
        <v>5</v>
      </c>
      <c r="L7" s="26">
        <v>8.4</v>
      </c>
      <c r="M7" s="26"/>
      <c r="N7" s="27">
        <f t="shared" si="2"/>
        <v>13.4</v>
      </c>
      <c r="O7" s="25">
        <v>5</v>
      </c>
      <c r="P7" s="26">
        <v>8.25</v>
      </c>
      <c r="Q7" s="26"/>
      <c r="R7" s="27">
        <f t="shared" si="3"/>
        <v>13.25</v>
      </c>
      <c r="S7" s="25">
        <v>5</v>
      </c>
      <c r="T7" s="26">
        <v>9.1</v>
      </c>
      <c r="U7" s="26"/>
      <c r="V7" s="27">
        <f t="shared" si="4"/>
        <v>14.1</v>
      </c>
      <c r="W7" s="28">
        <f t="shared" si="5"/>
        <v>54.65</v>
      </c>
      <c r="X7" s="29">
        <f t="shared" si="6"/>
        <v>3</v>
      </c>
      <c r="Y7" s="30">
        <f t="shared" si="7"/>
        <v>0</v>
      </c>
      <c r="Z7" s="31" t="str">
        <f t="shared" si="8"/>
        <v>-</v>
      </c>
      <c r="AA7" s="30">
        <f t="shared" si="9"/>
        <v>54.65</v>
      </c>
      <c r="AB7" s="31">
        <f t="shared" si="10"/>
        <v>3</v>
      </c>
    </row>
    <row r="8" spans="1:28" ht="19.95" customHeight="1" x14ac:dyDescent="0.3">
      <c r="A8" s="19">
        <f t="shared" si="11"/>
        <v>4</v>
      </c>
      <c r="B8" s="20">
        <v>2015</v>
      </c>
      <c r="C8" s="21" t="s">
        <v>126</v>
      </c>
      <c r="D8" s="22" t="s">
        <v>127</v>
      </c>
      <c r="E8" s="23" t="str">
        <f t="shared" si="0"/>
        <v>AK 10/11</v>
      </c>
      <c r="F8" s="24" t="s">
        <v>38</v>
      </c>
      <c r="G8" s="25">
        <v>5</v>
      </c>
      <c r="H8" s="26">
        <v>8.6</v>
      </c>
      <c r="I8" s="26"/>
      <c r="J8" s="27">
        <f t="shared" si="1"/>
        <v>13.6</v>
      </c>
      <c r="K8" s="25">
        <v>5</v>
      </c>
      <c r="L8" s="26">
        <v>8.6</v>
      </c>
      <c r="M8" s="26"/>
      <c r="N8" s="27">
        <f t="shared" si="2"/>
        <v>13.6</v>
      </c>
      <c r="O8" s="25">
        <v>5</v>
      </c>
      <c r="P8" s="26">
        <v>8.25</v>
      </c>
      <c r="Q8" s="26"/>
      <c r="R8" s="27">
        <f t="shared" si="3"/>
        <v>13.25</v>
      </c>
      <c r="S8" s="25">
        <v>5</v>
      </c>
      <c r="T8" s="26">
        <v>9</v>
      </c>
      <c r="U8" s="26"/>
      <c r="V8" s="27">
        <f t="shared" si="4"/>
        <v>14</v>
      </c>
      <c r="W8" s="28">
        <f t="shared" si="5"/>
        <v>54.45</v>
      </c>
      <c r="X8" s="29">
        <f t="shared" si="6"/>
        <v>4</v>
      </c>
      <c r="Y8" s="30">
        <f t="shared" si="7"/>
        <v>54.45</v>
      </c>
      <c r="Z8" s="31">
        <f t="shared" si="8"/>
        <v>1</v>
      </c>
      <c r="AA8" s="30">
        <f t="shared" si="9"/>
        <v>0</v>
      </c>
      <c r="AB8" s="31" t="str">
        <f t="shared" si="10"/>
        <v>-</v>
      </c>
    </row>
    <row r="9" spans="1:28" ht="19.95" customHeight="1" x14ac:dyDescent="0.3">
      <c r="A9" s="19">
        <f t="shared" si="11"/>
        <v>5</v>
      </c>
      <c r="B9" s="20">
        <v>2015</v>
      </c>
      <c r="C9" s="21" t="s">
        <v>128</v>
      </c>
      <c r="D9" s="22" t="s">
        <v>129</v>
      </c>
      <c r="E9" s="23" t="str">
        <f t="shared" si="0"/>
        <v>AK 10/11</v>
      </c>
      <c r="F9" s="24" t="s">
        <v>35</v>
      </c>
      <c r="G9" s="25">
        <v>5</v>
      </c>
      <c r="H9" s="26">
        <v>9</v>
      </c>
      <c r="I9" s="26"/>
      <c r="J9" s="27">
        <f t="shared" si="1"/>
        <v>14</v>
      </c>
      <c r="K9" s="25">
        <v>5</v>
      </c>
      <c r="L9" s="26">
        <v>7.85</v>
      </c>
      <c r="M9" s="26"/>
      <c r="N9" s="27">
        <f t="shared" si="2"/>
        <v>12.85</v>
      </c>
      <c r="O9" s="25">
        <v>5</v>
      </c>
      <c r="P9" s="26">
        <v>8.1</v>
      </c>
      <c r="Q9" s="26"/>
      <c r="R9" s="27">
        <f t="shared" si="3"/>
        <v>13.1</v>
      </c>
      <c r="S9" s="25">
        <v>5</v>
      </c>
      <c r="T9" s="26">
        <v>9.4</v>
      </c>
      <c r="U9" s="26"/>
      <c r="V9" s="27">
        <f t="shared" si="4"/>
        <v>14.4</v>
      </c>
      <c r="W9" s="28">
        <f t="shared" si="5"/>
        <v>54.35</v>
      </c>
      <c r="X9" s="29">
        <f t="shared" si="6"/>
        <v>5</v>
      </c>
      <c r="Y9" s="30">
        <f t="shared" si="7"/>
        <v>54.35</v>
      </c>
      <c r="Z9" s="31">
        <f t="shared" si="8"/>
        <v>2</v>
      </c>
      <c r="AA9" s="30">
        <f t="shared" si="9"/>
        <v>0</v>
      </c>
      <c r="AB9" s="31" t="str">
        <f t="shared" si="10"/>
        <v>-</v>
      </c>
    </row>
    <row r="10" spans="1:28" ht="19.95" customHeight="1" x14ac:dyDescent="0.3">
      <c r="A10" s="19">
        <f t="shared" si="11"/>
        <v>6</v>
      </c>
      <c r="B10" s="20">
        <v>2014</v>
      </c>
      <c r="C10" s="21" t="s">
        <v>130</v>
      </c>
      <c r="D10" s="22" t="s">
        <v>29</v>
      </c>
      <c r="E10" s="23" t="str">
        <f t="shared" si="0"/>
        <v>AK 10/11</v>
      </c>
      <c r="F10" s="24" t="s">
        <v>23</v>
      </c>
      <c r="G10" s="25">
        <v>5</v>
      </c>
      <c r="H10" s="26">
        <v>8.6</v>
      </c>
      <c r="I10" s="26"/>
      <c r="J10" s="27">
        <f t="shared" si="1"/>
        <v>13.6</v>
      </c>
      <c r="K10" s="25">
        <v>5</v>
      </c>
      <c r="L10" s="26">
        <v>8.6999999999999993</v>
      </c>
      <c r="M10" s="26"/>
      <c r="N10" s="27">
        <f t="shared" si="2"/>
        <v>13.7</v>
      </c>
      <c r="O10" s="25">
        <v>5</v>
      </c>
      <c r="P10" s="26">
        <v>8.0500000000000007</v>
      </c>
      <c r="Q10" s="26"/>
      <c r="R10" s="27">
        <f t="shared" si="3"/>
        <v>13.05</v>
      </c>
      <c r="S10" s="25">
        <v>5</v>
      </c>
      <c r="T10" s="26">
        <v>8.75</v>
      </c>
      <c r="U10" s="26"/>
      <c r="V10" s="27">
        <f t="shared" si="4"/>
        <v>13.75</v>
      </c>
      <c r="W10" s="28">
        <f t="shared" si="5"/>
        <v>54.1</v>
      </c>
      <c r="X10" s="29">
        <f t="shared" si="6"/>
        <v>6</v>
      </c>
      <c r="Y10" s="30">
        <f t="shared" si="7"/>
        <v>0</v>
      </c>
      <c r="Z10" s="31" t="str">
        <f t="shared" si="8"/>
        <v>-</v>
      </c>
      <c r="AA10" s="30">
        <f t="shared" si="9"/>
        <v>54.1</v>
      </c>
      <c r="AB10" s="31">
        <f t="shared" si="10"/>
        <v>4</v>
      </c>
    </row>
    <row r="11" spans="1:28" ht="19.95" customHeight="1" x14ac:dyDescent="0.3">
      <c r="A11" s="19">
        <f t="shared" si="11"/>
        <v>7</v>
      </c>
      <c r="B11" s="20">
        <v>2014</v>
      </c>
      <c r="C11" s="21" t="s">
        <v>131</v>
      </c>
      <c r="D11" s="22" t="s">
        <v>132</v>
      </c>
      <c r="E11" s="23" t="str">
        <f t="shared" si="0"/>
        <v>AK 10/11</v>
      </c>
      <c r="F11" s="33" t="s">
        <v>43</v>
      </c>
      <c r="G11" s="25">
        <v>5</v>
      </c>
      <c r="H11" s="26">
        <v>8.6</v>
      </c>
      <c r="I11" s="26"/>
      <c r="J11" s="27">
        <f t="shared" si="1"/>
        <v>13.6</v>
      </c>
      <c r="K11" s="25">
        <v>5</v>
      </c>
      <c r="L11" s="26">
        <v>8.4</v>
      </c>
      <c r="M11" s="26"/>
      <c r="N11" s="27">
        <f t="shared" si="2"/>
        <v>13.4</v>
      </c>
      <c r="O11" s="25">
        <v>5</v>
      </c>
      <c r="P11" s="26">
        <v>7.8</v>
      </c>
      <c r="Q11" s="26"/>
      <c r="R11" s="27">
        <f t="shared" si="3"/>
        <v>12.8</v>
      </c>
      <c r="S11" s="25">
        <v>5</v>
      </c>
      <c r="T11" s="26">
        <v>9</v>
      </c>
      <c r="U11" s="26"/>
      <c r="V11" s="27">
        <f t="shared" si="4"/>
        <v>14</v>
      </c>
      <c r="W11" s="28">
        <f t="shared" si="5"/>
        <v>53.8</v>
      </c>
      <c r="X11" s="29">
        <f t="shared" si="6"/>
        <v>7</v>
      </c>
      <c r="Y11" s="30">
        <f t="shared" si="7"/>
        <v>0</v>
      </c>
      <c r="Z11" s="31" t="str">
        <f t="shared" si="8"/>
        <v>-</v>
      </c>
      <c r="AA11" s="30">
        <f t="shared" si="9"/>
        <v>53.8</v>
      </c>
      <c r="AB11" s="31">
        <f t="shared" si="10"/>
        <v>5</v>
      </c>
    </row>
    <row r="12" spans="1:28" ht="19.95" customHeight="1" x14ac:dyDescent="0.3">
      <c r="A12" s="19">
        <f t="shared" si="11"/>
        <v>8</v>
      </c>
      <c r="B12" s="20">
        <v>2015</v>
      </c>
      <c r="C12" s="21" t="s">
        <v>91</v>
      </c>
      <c r="D12" s="22" t="s">
        <v>133</v>
      </c>
      <c r="E12" s="23" t="str">
        <f t="shared" si="0"/>
        <v>AK 10/11</v>
      </c>
      <c r="F12" s="24" t="s">
        <v>38</v>
      </c>
      <c r="G12" s="25">
        <v>5</v>
      </c>
      <c r="H12" s="26">
        <v>7.9</v>
      </c>
      <c r="I12" s="26"/>
      <c r="J12" s="27">
        <f t="shared" si="1"/>
        <v>12.9</v>
      </c>
      <c r="K12" s="25">
        <v>5</v>
      </c>
      <c r="L12" s="26">
        <v>7.8</v>
      </c>
      <c r="M12" s="26"/>
      <c r="N12" s="27">
        <f t="shared" si="2"/>
        <v>12.8</v>
      </c>
      <c r="O12" s="25">
        <v>5</v>
      </c>
      <c r="P12" s="26">
        <v>8.9</v>
      </c>
      <c r="Q12" s="26"/>
      <c r="R12" s="27">
        <f t="shared" si="3"/>
        <v>13.9</v>
      </c>
      <c r="S12" s="25">
        <v>5</v>
      </c>
      <c r="T12" s="26">
        <v>9.15</v>
      </c>
      <c r="U12" s="26"/>
      <c r="V12" s="27">
        <f t="shared" si="4"/>
        <v>14.15</v>
      </c>
      <c r="W12" s="28">
        <f t="shared" si="5"/>
        <v>53.75</v>
      </c>
      <c r="X12" s="29">
        <f t="shared" si="6"/>
        <v>8</v>
      </c>
      <c r="Y12" s="30">
        <f t="shared" si="7"/>
        <v>53.75</v>
      </c>
      <c r="Z12" s="31">
        <f t="shared" si="8"/>
        <v>3</v>
      </c>
      <c r="AA12" s="30">
        <f t="shared" si="9"/>
        <v>0</v>
      </c>
      <c r="AB12" s="31" t="str">
        <f t="shared" si="10"/>
        <v>-</v>
      </c>
    </row>
    <row r="13" spans="1:28" ht="19.95" customHeight="1" x14ac:dyDescent="0.3">
      <c r="A13" s="19">
        <f t="shared" si="11"/>
        <v>9</v>
      </c>
      <c r="B13" s="20">
        <v>2015</v>
      </c>
      <c r="C13" s="21" t="s">
        <v>134</v>
      </c>
      <c r="D13" s="22" t="s">
        <v>135</v>
      </c>
      <c r="E13" s="23" t="str">
        <f t="shared" si="0"/>
        <v>AK 10/11</v>
      </c>
      <c r="F13" s="24" t="s">
        <v>23</v>
      </c>
      <c r="G13" s="25">
        <v>5</v>
      </c>
      <c r="H13" s="26">
        <v>8.1</v>
      </c>
      <c r="I13" s="26"/>
      <c r="J13" s="27">
        <f t="shared" si="1"/>
        <v>13.1</v>
      </c>
      <c r="K13" s="25">
        <v>5</v>
      </c>
      <c r="L13" s="26">
        <v>7.6</v>
      </c>
      <c r="M13" s="26"/>
      <c r="N13" s="27">
        <f t="shared" si="2"/>
        <v>12.6</v>
      </c>
      <c r="O13" s="25">
        <v>5</v>
      </c>
      <c r="P13" s="26">
        <v>8.5</v>
      </c>
      <c r="Q13" s="26"/>
      <c r="R13" s="27">
        <f t="shared" si="3"/>
        <v>13.5</v>
      </c>
      <c r="S13" s="25">
        <v>5</v>
      </c>
      <c r="T13" s="26">
        <v>9.4</v>
      </c>
      <c r="U13" s="26"/>
      <c r="V13" s="27">
        <f t="shared" si="4"/>
        <v>14.4</v>
      </c>
      <c r="W13" s="28">
        <f t="shared" si="5"/>
        <v>53.6</v>
      </c>
      <c r="X13" s="29">
        <f t="shared" si="6"/>
        <v>9</v>
      </c>
      <c r="Y13" s="30">
        <f t="shared" si="7"/>
        <v>53.6</v>
      </c>
      <c r="Z13" s="31">
        <f t="shared" si="8"/>
        <v>4</v>
      </c>
      <c r="AA13" s="30">
        <f t="shared" si="9"/>
        <v>0</v>
      </c>
      <c r="AB13" s="31" t="str">
        <f t="shared" si="10"/>
        <v>-</v>
      </c>
    </row>
    <row r="14" spans="1:28" ht="19.95" customHeight="1" x14ac:dyDescent="0.3">
      <c r="A14" s="19">
        <f t="shared" si="11"/>
        <v>10</v>
      </c>
      <c r="B14" s="20">
        <v>2014</v>
      </c>
      <c r="C14" s="21" t="s">
        <v>136</v>
      </c>
      <c r="D14" s="22" t="s">
        <v>75</v>
      </c>
      <c r="E14" s="23" t="str">
        <f t="shared" si="0"/>
        <v>AK 10/11</v>
      </c>
      <c r="F14" s="24" t="s">
        <v>30</v>
      </c>
      <c r="G14" s="25">
        <v>5</v>
      </c>
      <c r="H14" s="26">
        <v>8.6</v>
      </c>
      <c r="I14" s="26"/>
      <c r="J14" s="27">
        <f t="shared" si="1"/>
        <v>13.6</v>
      </c>
      <c r="K14" s="25">
        <v>5</v>
      </c>
      <c r="L14" s="26">
        <v>7.4</v>
      </c>
      <c r="M14" s="26"/>
      <c r="N14" s="27">
        <f t="shared" si="2"/>
        <v>12.4</v>
      </c>
      <c r="O14" s="25">
        <v>5</v>
      </c>
      <c r="P14" s="26">
        <v>8.25</v>
      </c>
      <c r="Q14" s="26"/>
      <c r="R14" s="27">
        <f t="shared" si="3"/>
        <v>13.25</v>
      </c>
      <c r="S14" s="25">
        <v>5</v>
      </c>
      <c r="T14" s="26">
        <v>8.6999999999999993</v>
      </c>
      <c r="U14" s="26"/>
      <c r="V14" s="27">
        <f t="shared" si="4"/>
        <v>13.7</v>
      </c>
      <c r="W14" s="28">
        <f t="shared" si="5"/>
        <v>52.95</v>
      </c>
      <c r="X14" s="29">
        <f t="shared" si="6"/>
        <v>10</v>
      </c>
      <c r="Y14" s="30">
        <f t="shared" si="7"/>
        <v>0</v>
      </c>
      <c r="Z14" s="31" t="str">
        <f t="shared" si="8"/>
        <v>-</v>
      </c>
      <c r="AA14" s="30">
        <f t="shared" si="9"/>
        <v>52.95</v>
      </c>
      <c r="AB14" s="31">
        <f t="shared" si="10"/>
        <v>6</v>
      </c>
    </row>
    <row r="15" spans="1:28" ht="19.95" customHeight="1" x14ac:dyDescent="0.3">
      <c r="A15" s="19">
        <f t="shared" si="11"/>
        <v>11</v>
      </c>
      <c r="B15" s="20">
        <v>2015</v>
      </c>
      <c r="C15" s="21" t="s">
        <v>137</v>
      </c>
      <c r="D15" s="22" t="s">
        <v>138</v>
      </c>
      <c r="E15" s="23" t="str">
        <f t="shared" si="0"/>
        <v>AK 10/11</v>
      </c>
      <c r="F15" s="24" t="s">
        <v>35</v>
      </c>
      <c r="G15" s="25">
        <v>5</v>
      </c>
      <c r="H15" s="26">
        <v>8.8000000000000007</v>
      </c>
      <c r="I15" s="26"/>
      <c r="J15" s="27">
        <f t="shared" si="1"/>
        <v>13.8</v>
      </c>
      <c r="K15" s="25">
        <v>5</v>
      </c>
      <c r="L15" s="26">
        <v>7.7</v>
      </c>
      <c r="M15" s="26"/>
      <c r="N15" s="27">
        <f t="shared" si="2"/>
        <v>12.7</v>
      </c>
      <c r="O15" s="25">
        <v>4.5</v>
      </c>
      <c r="P15" s="26">
        <v>7.65</v>
      </c>
      <c r="Q15" s="26"/>
      <c r="R15" s="27">
        <f t="shared" si="3"/>
        <v>12.15</v>
      </c>
      <c r="S15" s="25">
        <v>5</v>
      </c>
      <c r="T15" s="32">
        <v>8.9</v>
      </c>
      <c r="U15" s="26"/>
      <c r="V15" s="27">
        <f t="shared" si="4"/>
        <v>13.9</v>
      </c>
      <c r="W15" s="28">
        <f t="shared" si="5"/>
        <v>52.55</v>
      </c>
      <c r="X15" s="29">
        <f t="shared" si="6"/>
        <v>11</v>
      </c>
      <c r="Y15" s="30">
        <f t="shared" si="7"/>
        <v>52.55</v>
      </c>
      <c r="Z15" s="31">
        <f t="shared" si="8"/>
        <v>5</v>
      </c>
      <c r="AA15" s="30">
        <f t="shared" si="9"/>
        <v>0</v>
      </c>
      <c r="AB15" s="31" t="str">
        <f t="shared" si="10"/>
        <v>-</v>
      </c>
    </row>
    <row r="16" spans="1:28" ht="19.95" customHeight="1" x14ac:dyDescent="0.3">
      <c r="A16" s="19">
        <f t="shared" si="11"/>
        <v>12</v>
      </c>
      <c r="B16" s="20">
        <v>2015</v>
      </c>
      <c r="C16" s="21" t="s">
        <v>139</v>
      </c>
      <c r="D16" s="22" t="s">
        <v>140</v>
      </c>
      <c r="E16" s="23" t="str">
        <f t="shared" si="0"/>
        <v>AK 10/11</v>
      </c>
      <c r="F16" s="33" t="s">
        <v>43</v>
      </c>
      <c r="G16" s="25">
        <v>5</v>
      </c>
      <c r="H16" s="26">
        <v>7.5</v>
      </c>
      <c r="I16" s="26"/>
      <c r="J16" s="27">
        <f t="shared" si="1"/>
        <v>12.5</v>
      </c>
      <c r="K16" s="25">
        <v>5</v>
      </c>
      <c r="L16" s="26">
        <v>8.25</v>
      </c>
      <c r="M16" s="26"/>
      <c r="N16" s="27">
        <f t="shared" si="2"/>
        <v>13.25</v>
      </c>
      <c r="O16" s="25">
        <v>5</v>
      </c>
      <c r="P16" s="26">
        <v>7.9</v>
      </c>
      <c r="Q16" s="26"/>
      <c r="R16" s="27">
        <f t="shared" si="3"/>
        <v>12.9</v>
      </c>
      <c r="S16" s="25">
        <v>5</v>
      </c>
      <c r="T16" s="26">
        <v>8.0500000000000007</v>
      </c>
      <c r="U16" s="26"/>
      <c r="V16" s="27">
        <f t="shared" si="4"/>
        <v>13.05</v>
      </c>
      <c r="W16" s="28">
        <f t="shared" si="5"/>
        <v>51.7</v>
      </c>
      <c r="X16" s="29">
        <f t="shared" si="6"/>
        <v>12</v>
      </c>
      <c r="Y16" s="30">
        <f t="shared" si="7"/>
        <v>51.7</v>
      </c>
      <c r="Z16" s="31">
        <f t="shared" si="8"/>
        <v>6</v>
      </c>
      <c r="AA16" s="30">
        <f t="shared" si="9"/>
        <v>0</v>
      </c>
      <c r="AB16" s="31" t="str">
        <f t="shared" si="10"/>
        <v>-</v>
      </c>
    </row>
    <row r="17" spans="1:28" ht="19.95" customHeight="1" x14ac:dyDescent="0.3">
      <c r="A17" s="19">
        <f t="shared" si="11"/>
        <v>13</v>
      </c>
      <c r="B17" s="20">
        <v>2015</v>
      </c>
      <c r="C17" s="21" t="s">
        <v>141</v>
      </c>
      <c r="D17" s="22" t="s">
        <v>142</v>
      </c>
      <c r="E17" s="23" t="str">
        <f t="shared" si="0"/>
        <v>AK 10/11</v>
      </c>
      <c r="F17" s="24" t="s">
        <v>30</v>
      </c>
      <c r="G17" s="25">
        <v>5</v>
      </c>
      <c r="H17" s="26">
        <v>8.1</v>
      </c>
      <c r="I17" s="26"/>
      <c r="J17" s="27">
        <f t="shared" si="1"/>
        <v>13.1</v>
      </c>
      <c r="K17" s="25">
        <v>5</v>
      </c>
      <c r="L17" s="26">
        <v>7.2</v>
      </c>
      <c r="M17" s="26"/>
      <c r="N17" s="27">
        <f t="shared" si="2"/>
        <v>12.2</v>
      </c>
      <c r="O17" s="25">
        <v>5</v>
      </c>
      <c r="P17" s="26">
        <v>7.55</v>
      </c>
      <c r="Q17" s="26"/>
      <c r="R17" s="27">
        <f t="shared" si="3"/>
        <v>12.55</v>
      </c>
      <c r="S17" s="25">
        <v>5</v>
      </c>
      <c r="T17" s="26">
        <v>8.5500000000000007</v>
      </c>
      <c r="U17" s="26"/>
      <c r="V17" s="27">
        <f t="shared" si="4"/>
        <v>13.55</v>
      </c>
      <c r="W17" s="28">
        <f t="shared" si="5"/>
        <v>51.4</v>
      </c>
      <c r="X17" s="29">
        <f t="shared" si="6"/>
        <v>13</v>
      </c>
      <c r="Y17" s="30">
        <f t="shared" si="7"/>
        <v>51.4</v>
      </c>
      <c r="Z17" s="31">
        <f t="shared" si="8"/>
        <v>7</v>
      </c>
      <c r="AA17" s="30">
        <f t="shared" si="9"/>
        <v>0</v>
      </c>
      <c r="AB17" s="31" t="str">
        <f t="shared" si="10"/>
        <v>-</v>
      </c>
    </row>
    <row r="18" spans="1:28" ht="19.95" customHeight="1" x14ac:dyDescent="0.3">
      <c r="A18" s="19">
        <f t="shared" si="11"/>
        <v>14</v>
      </c>
      <c r="B18" s="20">
        <v>2014</v>
      </c>
      <c r="C18" s="21" t="s">
        <v>143</v>
      </c>
      <c r="D18" s="22" t="s">
        <v>144</v>
      </c>
      <c r="E18" s="23" t="str">
        <f t="shared" si="0"/>
        <v>AK 10/11</v>
      </c>
      <c r="F18" s="24" t="s">
        <v>23</v>
      </c>
      <c r="G18" s="25">
        <v>5</v>
      </c>
      <c r="H18" s="26">
        <v>7.7</v>
      </c>
      <c r="I18" s="26"/>
      <c r="J18" s="27">
        <f t="shared" si="1"/>
        <v>12.7</v>
      </c>
      <c r="K18" s="25">
        <v>5</v>
      </c>
      <c r="L18" s="26">
        <v>7.35</v>
      </c>
      <c r="M18" s="26"/>
      <c r="N18" s="27">
        <f t="shared" si="2"/>
        <v>12.35</v>
      </c>
      <c r="O18" s="25">
        <v>5</v>
      </c>
      <c r="P18" s="26">
        <v>7.85</v>
      </c>
      <c r="Q18" s="26"/>
      <c r="R18" s="27">
        <f t="shared" si="3"/>
        <v>12.85</v>
      </c>
      <c r="S18" s="25">
        <v>5</v>
      </c>
      <c r="T18" s="26">
        <v>8.35</v>
      </c>
      <c r="U18" s="26"/>
      <c r="V18" s="27">
        <f t="shared" si="4"/>
        <v>13.35</v>
      </c>
      <c r="W18" s="28">
        <f t="shared" si="5"/>
        <v>51.25</v>
      </c>
      <c r="X18" s="29">
        <f t="shared" si="6"/>
        <v>14</v>
      </c>
      <c r="Y18" s="30">
        <f t="shared" si="7"/>
        <v>0</v>
      </c>
      <c r="Z18" s="31" t="str">
        <f t="shared" si="8"/>
        <v>-</v>
      </c>
      <c r="AA18" s="30">
        <f t="shared" si="9"/>
        <v>51.25</v>
      </c>
      <c r="AB18" s="31">
        <f t="shared" si="10"/>
        <v>7</v>
      </c>
    </row>
    <row r="19" spans="1:28" ht="19.95" customHeight="1" x14ac:dyDescent="0.3">
      <c r="A19" s="19">
        <f t="shared" si="11"/>
        <v>15</v>
      </c>
      <c r="B19" s="20">
        <v>2015</v>
      </c>
      <c r="C19" s="21" t="s">
        <v>80</v>
      </c>
      <c r="D19" s="22" t="s">
        <v>45</v>
      </c>
      <c r="E19" s="23" t="str">
        <f t="shared" si="0"/>
        <v>AK 10/11</v>
      </c>
      <c r="F19" s="24" t="s">
        <v>23</v>
      </c>
      <c r="G19" s="25">
        <v>5</v>
      </c>
      <c r="H19" s="26">
        <v>8</v>
      </c>
      <c r="I19" s="26"/>
      <c r="J19" s="27">
        <f t="shared" si="1"/>
        <v>13</v>
      </c>
      <c r="K19" s="25">
        <v>5</v>
      </c>
      <c r="L19" s="26">
        <v>7.9</v>
      </c>
      <c r="M19" s="26"/>
      <c r="N19" s="27">
        <f t="shared" si="2"/>
        <v>12.9</v>
      </c>
      <c r="O19" s="25">
        <v>5</v>
      </c>
      <c r="P19" s="26">
        <v>7.45</v>
      </c>
      <c r="Q19" s="26"/>
      <c r="R19" s="27">
        <f t="shared" si="3"/>
        <v>12.45</v>
      </c>
      <c r="S19" s="25">
        <v>4.4000000000000004</v>
      </c>
      <c r="T19" s="26">
        <v>8</v>
      </c>
      <c r="U19" s="26"/>
      <c r="V19" s="27">
        <f t="shared" si="4"/>
        <v>12.4</v>
      </c>
      <c r="W19" s="28">
        <f t="shared" si="5"/>
        <v>50.75</v>
      </c>
      <c r="X19" s="29">
        <f t="shared" si="6"/>
        <v>15</v>
      </c>
      <c r="Y19" s="30">
        <f t="shared" si="7"/>
        <v>50.75</v>
      </c>
      <c r="Z19" s="31">
        <f t="shared" si="8"/>
        <v>8</v>
      </c>
      <c r="AA19" s="30">
        <f t="shared" si="9"/>
        <v>0</v>
      </c>
      <c r="AB19" s="31" t="str">
        <f t="shared" si="10"/>
        <v>-</v>
      </c>
    </row>
    <row r="20" spans="1:28" ht="19.95" customHeight="1" x14ac:dyDescent="0.3">
      <c r="A20" s="19">
        <f t="shared" si="11"/>
        <v>16</v>
      </c>
      <c r="B20" s="20">
        <v>2014</v>
      </c>
      <c r="C20" s="21" t="s">
        <v>145</v>
      </c>
      <c r="D20" s="22" t="s">
        <v>34</v>
      </c>
      <c r="E20" s="23" t="str">
        <f t="shared" si="0"/>
        <v>AK 10/11</v>
      </c>
      <c r="F20" s="33" t="s">
        <v>43</v>
      </c>
      <c r="G20" s="25">
        <v>5</v>
      </c>
      <c r="H20" s="26">
        <v>8.5</v>
      </c>
      <c r="I20" s="26"/>
      <c r="J20" s="27">
        <f t="shared" si="1"/>
        <v>13.5</v>
      </c>
      <c r="K20" s="25">
        <v>5</v>
      </c>
      <c r="L20" s="26">
        <v>7.25</v>
      </c>
      <c r="M20" s="26"/>
      <c r="N20" s="27">
        <f t="shared" si="2"/>
        <v>12.25</v>
      </c>
      <c r="O20" s="25">
        <v>5</v>
      </c>
      <c r="P20" s="26">
        <v>6.55</v>
      </c>
      <c r="Q20" s="26"/>
      <c r="R20" s="27">
        <f t="shared" si="3"/>
        <v>11.55</v>
      </c>
      <c r="S20" s="25">
        <v>4.5</v>
      </c>
      <c r="T20" s="26">
        <v>8.65</v>
      </c>
      <c r="U20" s="26"/>
      <c r="V20" s="27">
        <f t="shared" si="4"/>
        <v>13.15</v>
      </c>
      <c r="W20" s="28">
        <f t="shared" si="5"/>
        <v>50.45</v>
      </c>
      <c r="X20" s="29">
        <f t="shared" si="6"/>
        <v>16</v>
      </c>
      <c r="Y20" s="30">
        <f t="shared" si="7"/>
        <v>0</v>
      </c>
      <c r="Z20" s="31" t="str">
        <f t="shared" si="8"/>
        <v>-</v>
      </c>
      <c r="AA20" s="30">
        <f t="shared" si="9"/>
        <v>50.45</v>
      </c>
      <c r="AB20" s="31">
        <f t="shared" si="10"/>
        <v>8</v>
      </c>
    </row>
    <row r="21" spans="1:28" ht="19.95" customHeight="1" x14ac:dyDescent="0.3">
      <c r="A21" s="19">
        <f t="shared" si="11"/>
        <v>17</v>
      </c>
      <c r="B21" s="34">
        <v>2014</v>
      </c>
      <c r="C21" s="35" t="s">
        <v>146</v>
      </c>
      <c r="D21" s="23" t="s">
        <v>147</v>
      </c>
      <c r="E21" s="23" t="str">
        <f t="shared" si="0"/>
        <v>AK 10/11</v>
      </c>
      <c r="F21" s="33" t="s">
        <v>96</v>
      </c>
      <c r="G21" s="25">
        <v>5</v>
      </c>
      <c r="H21" s="26">
        <v>8.1</v>
      </c>
      <c r="I21" s="26"/>
      <c r="J21" s="27">
        <f t="shared" si="1"/>
        <v>13.1</v>
      </c>
      <c r="K21" s="25">
        <v>5</v>
      </c>
      <c r="L21" s="26">
        <v>7.6</v>
      </c>
      <c r="M21" s="26"/>
      <c r="N21" s="27">
        <f t="shared" si="2"/>
        <v>12.6</v>
      </c>
      <c r="O21" s="25">
        <v>4.7</v>
      </c>
      <c r="P21" s="26">
        <v>6</v>
      </c>
      <c r="Q21" s="26"/>
      <c r="R21" s="27">
        <f t="shared" si="3"/>
        <v>10.7</v>
      </c>
      <c r="S21" s="25">
        <v>5</v>
      </c>
      <c r="T21" s="26">
        <v>8.6999999999999993</v>
      </c>
      <c r="U21" s="26"/>
      <c r="V21" s="27">
        <f t="shared" si="4"/>
        <v>13.7</v>
      </c>
      <c r="W21" s="28">
        <f t="shared" si="5"/>
        <v>50.1</v>
      </c>
      <c r="X21" s="29">
        <f t="shared" si="6"/>
        <v>17</v>
      </c>
      <c r="Y21" s="30">
        <f t="shared" si="7"/>
        <v>0</v>
      </c>
      <c r="Z21" s="31" t="str">
        <f t="shared" si="8"/>
        <v>-</v>
      </c>
      <c r="AA21" s="30">
        <f t="shared" si="9"/>
        <v>50.1</v>
      </c>
      <c r="AB21" s="31">
        <f t="shared" si="10"/>
        <v>9</v>
      </c>
    </row>
    <row r="22" spans="1:28" ht="19.95" customHeight="1" x14ac:dyDescent="0.3">
      <c r="A22" s="19">
        <f t="shared" si="11"/>
        <v>18</v>
      </c>
      <c r="B22" s="20">
        <v>2015</v>
      </c>
      <c r="C22" s="21" t="s">
        <v>148</v>
      </c>
      <c r="D22" s="22" t="s">
        <v>149</v>
      </c>
      <c r="E22" s="23" t="str">
        <f t="shared" si="0"/>
        <v>AK 10/11</v>
      </c>
      <c r="F22" s="33" t="s">
        <v>43</v>
      </c>
      <c r="G22" s="25">
        <v>5</v>
      </c>
      <c r="H22" s="26">
        <v>8.1</v>
      </c>
      <c r="I22" s="26"/>
      <c r="J22" s="27">
        <f t="shared" si="1"/>
        <v>13.1</v>
      </c>
      <c r="K22" s="25">
        <v>5</v>
      </c>
      <c r="L22" s="26">
        <v>7.8</v>
      </c>
      <c r="M22" s="26"/>
      <c r="N22" s="27">
        <f t="shared" si="2"/>
        <v>12.8</v>
      </c>
      <c r="O22" s="25">
        <v>5</v>
      </c>
      <c r="P22" s="26">
        <v>6.4</v>
      </c>
      <c r="Q22" s="26"/>
      <c r="R22" s="27">
        <f t="shared" si="3"/>
        <v>11.4</v>
      </c>
      <c r="S22" s="25">
        <v>5</v>
      </c>
      <c r="T22" s="26">
        <v>7.6</v>
      </c>
      <c r="U22" s="26"/>
      <c r="V22" s="27">
        <f t="shared" si="4"/>
        <v>12.6</v>
      </c>
      <c r="W22" s="28">
        <f t="shared" si="5"/>
        <v>49.9</v>
      </c>
      <c r="X22" s="29">
        <f t="shared" si="6"/>
        <v>18</v>
      </c>
      <c r="Y22" s="30">
        <f t="shared" si="7"/>
        <v>49.9</v>
      </c>
      <c r="Z22" s="31">
        <f t="shared" si="8"/>
        <v>9</v>
      </c>
      <c r="AA22" s="30">
        <f t="shared" si="9"/>
        <v>0</v>
      </c>
      <c r="AB22" s="31" t="str">
        <f t="shared" si="10"/>
        <v>-</v>
      </c>
    </row>
    <row r="23" spans="1:28" ht="19.95" customHeight="1" x14ac:dyDescent="0.3">
      <c r="A23" s="19">
        <f t="shared" si="11"/>
        <v>19</v>
      </c>
      <c r="B23" s="20">
        <v>2015</v>
      </c>
      <c r="C23" s="21" t="s">
        <v>150</v>
      </c>
      <c r="D23" s="22" t="s">
        <v>151</v>
      </c>
      <c r="E23" s="23" t="str">
        <f t="shared" si="0"/>
        <v>AK 10/11</v>
      </c>
      <c r="F23" s="24" t="s">
        <v>38</v>
      </c>
      <c r="G23" s="25">
        <v>5</v>
      </c>
      <c r="H23" s="26">
        <v>7.5</v>
      </c>
      <c r="I23" s="26"/>
      <c r="J23" s="27">
        <f t="shared" si="1"/>
        <v>12.5</v>
      </c>
      <c r="K23" s="25">
        <v>5</v>
      </c>
      <c r="L23" s="26">
        <v>7.75</v>
      </c>
      <c r="M23" s="26"/>
      <c r="N23" s="27">
        <f t="shared" si="2"/>
        <v>12.75</v>
      </c>
      <c r="O23" s="25">
        <v>5</v>
      </c>
      <c r="P23" s="26">
        <v>7.6</v>
      </c>
      <c r="Q23" s="26"/>
      <c r="R23" s="27">
        <f t="shared" si="3"/>
        <v>12.6</v>
      </c>
      <c r="S23" s="25">
        <v>5</v>
      </c>
      <c r="T23" s="26">
        <v>7.05</v>
      </c>
      <c r="U23" s="26"/>
      <c r="V23" s="27">
        <f t="shared" si="4"/>
        <v>12.05</v>
      </c>
      <c r="W23" s="28">
        <f t="shared" si="5"/>
        <v>49.9</v>
      </c>
      <c r="X23" s="29">
        <f t="shared" si="6"/>
        <v>18</v>
      </c>
      <c r="Y23" s="30">
        <f t="shared" si="7"/>
        <v>49.9</v>
      </c>
      <c r="Z23" s="31">
        <f t="shared" si="8"/>
        <v>9</v>
      </c>
      <c r="AA23" s="30">
        <f t="shared" si="9"/>
        <v>0</v>
      </c>
      <c r="AB23" s="31" t="str">
        <f t="shared" si="10"/>
        <v>-</v>
      </c>
    </row>
    <row r="24" spans="1:28" ht="19.95" customHeight="1" x14ac:dyDescent="0.3">
      <c r="A24" s="19">
        <f t="shared" si="11"/>
        <v>20</v>
      </c>
      <c r="B24" s="20">
        <v>2015</v>
      </c>
      <c r="C24" s="21" t="s">
        <v>152</v>
      </c>
      <c r="D24" s="22" t="s">
        <v>34</v>
      </c>
      <c r="E24" s="23" t="str">
        <f t="shared" si="0"/>
        <v>AK 10/11</v>
      </c>
      <c r="F24" s="33" t="s">
        <v>43</v>
      </c>
      <c r="G24" s="36">
        <v>5</v>
      </c>
      <c r="H24" s="32">
        <v>7.4</v>
      </c>
      <c r="I24" s="32"/>
      <c r="J24" s="27">
        <f t="shared" si="1"/>
        <v>12.4</v>
      </c>
      <c r="K24" s="36">
        <v>5</v>
      </c>
      <c r="L24" s="32">
        <v>7.15</v>
      </c>
      <c r="M24" s="32"/>
      <c r="N24" s="27">
        <f t="shared" si="2"/>
        <v>12.15</v>
      </c>
      <c r="O24" s="36">
        <v>5</v>
      </c>
      <c r="P24" s="32">
        <v>7.8</v>
      </c>
      <c r="Q24" s="32"/>
      <c r="R24" s="27">
        <f t="shared" si="3"/>
        <v>12.8</v>
      </c>
      <c r="S24" s="36">
        <v>5</v>
      </c>
      <c r="T24" s="32">
        <v>7.4</v>
      </c>
      <c r="U24" s="32"/>
      <c r="V24" s="27">
        <f t="shared" si="4"/>
        <v>12.4</v>
      </c>
      <c r="W24" s="28">
        <f t="shared" si="5"/>
        <v>49.75</v>
      </c>
      <c r="X24" s="29">
        <f t="shared" si="6"/>
        <v>20</v>
      </c>
      <c r="Y24" s="30">
        <f t="shared" si="7"/>
        <v>49.75</v>
      </c>
      <c r="Z24" s="31">
        <f t="shared" si="8"/>
        <v>11</v>
      </c>
      <c r="AA24" s="30">
        <f t="shared" si="9"/>
        <v>0</v>
      </c>
      <c r="AB24" s="31" t="str">
        <f t="shared" si="10"/>
        <v>-</v>
      </c>
    </row>
    <row r="25" spans="1:28" ht="19.95" customHeight="1" x14ac:dyDescent="0.3">
      <c r="A25" s="19">
        <f t="shared" si="11"/>
        <v>21</v>
      </c>
      <c r="B25" s="20">
        <v>2014</v>
      </c>
      <c r="C25" s="21" t="s">
        <v>109</v>
      </c>
      <c r="D25" s="22" t="s">
        <v>153</v>
      </c>
      <c r="E25" s="23" t="str">
        <f t="shared" si="0"/>
        <v>AK 10/11</v>
      </c>
      <c r="F25" s="24" t="s">
        <v>30</v>
      </c>
      <c r="G25" s="25">
        <v>5</v>
      </c>
      <c r="H25" s="26">
        <v>7.2</v>
      </c>
      <c r="I25" s="26"/>
      <c r="J25" s="27">
        <f t="shared" si="1"/>
        <v>12.2</v>
      </c>
      <c r="K25" s="25">
        <v>3.5</v>
      </c>
      <c r="L25" s="26">
        <v>6</v>
      </c>
      <c r="M25" s="26"/>
      <c r="N25" s="27">
        <f t="shared" si="2"/>
        <v>9.5</v>
      </c>
      <c r="O25" s="25">
        <v>5</v>
      </c>
      <c r="P25" s="26">
        <v>8</v>
      </c>
      <c r="Q25" s="26"/>
      <c r="R25" s="27">
        <f t="shared" si="3"/>
        <v>13</v>
      </c>
      <c r="S25" s="25">
        <v>5</v>
      </c>
      <c r="T25" s="26">
        <v>8.3000000000000007</v>
      </c>
      <c r="U25" s="26"/>
      <c r="V25" s="27">
        <f t="shared" si="4"/>
        <v>13.3</v>
      </c>
      <c r="W25" s="28">
        <f t="shared" si="5"/>
        <v>48</v>
      </c>
      <c r="X25" s="29">
        <f t="shared" si="6"/>
        <v>21</v>
      </c>
      <c r="Y25" s="30">
        <f t="shared" si="7"/>
        <v>0</v>
      </c>
      <c r="Z25" s="31" t="str">
        <f t="shared" si="8"/>
        <v>-</v>
      </c>
      <c r="AA25" s="30">
        <f t="shared" si="9"/>
        <v>48</v>
      </c>
      <c r="AB25" s="31">
        <f t="shared" si="10"/>
        <v>10</v>
      </c>
    </row>
    <row r="26" spans="1:28" ht="19.95" customHeight="1" x14ac:dyDescent="0.3">
      <c r="A26" s="19">
        <f t="shared" si="11"/>
        <v>22</v>
      </c>
      <c r="B26" s="20">
        <v>2014</v>
      </c>
      <c r="C26" s="21" t="s">
        <v>154</v>
      </c>
      <c r="D26" s="22" t="s">
        <v>155</v>
      </c>
      <c r="E26" s="23" t="str">
        <f t="shared" si="0"/>
        <v>AK 10/11</v>
      </c>
      <c r="F26" s="24" t="s">
        <v>30</v>
      </c>
      <c r="G26" s="25">
        <v>5</v>
      </c>
      <c r="H26" s="26">
        <v>8</v>
      </c>
      <c r="I26" s="26"/>
      <c r="J26" s="27">
        <f t="shared" si="1"/>
        <v>13</v>
      </c>
      <c r="K26" s="25">
        <v>3.7</v>
      </c>
      <c r="L26" s="26">
        <v>6.35</v>
      </c>
      <c r="M26" s="26"/>
      <c r="N26" s="27">
        <f t="shared" si="2"/>
        <v>10.050000000000001</v>
      </c>
      <c r="O26" s="25">
        <v>4.7</v>
      </c>
      <c r="P26" s="26">
        <v>7.6</v>
      </c>
      <c r="Q26" s="26"/>
      <c r="R26" s="27">
        <f t="shared" si="3"/>
        <v>12.3</v>
      </c>
      <c r="S26" s="25">
        <v>5</v>
      </c>
      <c r="T26" s="26">
        <v>7.45</v>
      </c>
      <c r="U26" s="26"/>
      <c r="V26" s="27">
        <f t="shared" si="4"/>
        <v>12.45</v>
      </c>
      <c r="W26" s="28">
        <f t="shared" si="5"/>
        <v>47.8</v>
      </c>
      <c r="X26" s="29">
        <f t="shared" si="6"/>
        <v>22</v>
      </c>
      <c r="Y26" s="30">
        <f t="shared" si="7"/>
        <v>0</v>
      </c>
      <c r="Z26" s="31" t="str">
        <f t="shared" si="8"/>
        <v>-</v>
      </c>
      <c r="AA26" s="30">
        <f t="shared" si="9"/>
        <v>47.8</v>
      </c>
      <c r="AB26" s="31">
        <f t="shared" si="10"/>
        <v>11</v>
      </c>
    </row>
    <row r="27" spans="1:28" ht="19.95" customHeight="1" x14ac:dyDescent="0.3">
      <c r="A27" s="19">
        <f t="shared" si="11"/>
        <v>23</v>
      </c>
      <c r="B27" s="20"/>
      <c r="C27" s="21"/>
      <c r="D27" s="22"/>
      <c r="E27" s="23" t="str">
        <f t="shared" si="0"/>
        <v/>
      </c>
      <c r="F27" s="24"/>
      <c r="G27" s="25"/>
      <c r="H27" s="26"/>
      <c r="I27" s="26"/>
      <c r="J27" s="27">
        <f t="shared" si="1"/>
        <v>0</v>
      </c>
      <c r="K27" s="25"/>
      <c r="L27" s="26"/>
      <c r="M27" s="26"/>
      <c r="N27" s="27">
        <f t="shared" si="2"/>
        <v>0</v>
      </c>
      <c r="O27" s="25"/>
      <c r="P27" s="26"/>
      <c r="Q27" s="26"/>
      <c r="R27" s="27">
        <f t="shared" si="3"/>
        <v>0</v>
      </c>
      <c r="S27" s="25"/>
      <c r="T27" s="26"/>
      <c r="U27" s="26"/>
      <c r="V27" s="27">
        <f t="shared" si="4"/>
        <v>0</v>
      </c>
      <c r="W27" s="28">
        <f t="shared" si="5"/>
        <v>0</v>
      </c>
      <c r="X27" s="29">
        <f t="shared" si="6"/>
        <v>23</v>
      </c>
      <c r="Y27" s="30">
        <f t="shared" si="7"/>
        <v>0</v>
      </c>
      <c r="Z27" s="31" t="str">
        <f t="shared" si="8"/>
        <v>-</v>
      </c>
      <c r="AA27" s="30">
        <f t="shared" si="9"/>
        <v>0</v>
      </c>
      <c r="AB27" s="31" t="str">
        <f t="shared" si="10"/>
        <v>-</v>
      </c>
    </row>
    <row r="28" spans="1:28" ht="19.95" customHeight="1" x14ac:dyDescent="0.3">
      <c r="A28" s="19">
        <f t="shared" si="11"/>
        <v>24</v>
      </c>
      <c r="B28" s="20"/>
      <c r="C28" s="21"/>
      <c r="D28" s="22"/>
      <c r="E28" s="23" t="str">
        <f t="shared" si="0"/>
        <v/>
      </c>
      <c r="F28" s="24"/>
      <c r="G28" s="25"/>
      <c r="H28" s="26"/>
      <c r="I28" s="26"/>
      <c r="J28" s="27">
        <f t="shared" si="1"/>
        <v>0</v>
      </c>
      <c r="K28" s="25"/>
      <c r="L28" s="26"/>
      <c r="M28" s="26"/>
      <c r="N28" s="27">
        <f t="shared" si="2"/>
        <v>0</v>
      </c>
      <c r="O28" s="25"/>
      <c r="P28" s="26"/>
      <c r="Q28" s="26"/>
      <c r="R28" s="27">
        <f t="shared" si="3"/>
        <v>0</v>
      </c>
      <c r="S28" s="25"/>
      <c r="T28" s="26"/>
      <c r="U28" s="26"/>
      <c r="V28" s="27">
        <f t="shared" si="4"/>
        <v>0</v>
      </c>
      <c r="W28" s="28">
        <f t="shared" si="5"/>
        <v>0</v>
      </c>
      <c r="X28" s="29">
        <f t="shared" si="6"/>
        <v>23</v>
      </c>
      <c r="Y28" s="30">
        <f t="shared" si="7"/>
        <v>0</v>
      </c>
      <c r="Z28" s="31" t="str">
        <f t="shared" si="8"/>
        <v>-</v>
      </c>
      <c r="AA28" s="30">
        <f t="shared" si="9"/>
        <v>0</v>
      </c>
      <c r="AB28" s="31" t="str">
        <f t="shared" si="10"/>
        <v>-</v>
      </c>
    </row>
    <row r="29" spans="1:28" ht="19.95" customHeight="1" x14ac:dyDescent="0.3">
      <c r="A29" s="19">
        <f t="shared" si="11"/>
        <v>25</v>
      </c>
      <c r="B29" s="20"/>
      <c r="C29" s="21"/>
      <c r="D29" s="22"/>
      <c r="E29" s="23" t="str">
        <f t="shared" si="0"/>
        <v/>
      </c>
      <c r="F29" s="24"/>
      <c r="G29" s="25"/>
      <c r="H29" s="26"/>
      <c r="I29" s="26"/>
      <c r="J29" s="27">
        <f t="shared" si="1"/>
        <v>0</v>
      </c>
      <c r="K29" s="25"/>
      <c r="L29" s="26"/>
      <c r="M29" s="26"/>
      <c r="N29" s="27">
        <f t="shared" si="2"/>
        <v>0</v>
      </c>
      <c r="O29" s="25"/>
      <c r="P29" s="26"/>
      <c r="Q29" s="26"/>
      <c r="R29" s="27">
        <f t="shared" si="3"/>
        <v>0</v>
      </c>
      <c r="S29" s="25"/>
      <c r="T29" s="26"/>
      <c r="U29" s="26"/>
      <c r="V29" s="27">
        <f t="shared" si="4"/>
        <v>0</v>
      </c>
      <c r="W29" s="28">
        <f t="shared" si="5"/>
        <v>0</v>
      </c>
      <c r="X29" s="29">
        <f t="shared" si="6"/>
        <v>23</v>
      </c>
      <c r="Y29" s="30">
        <f t="shared" si="7"/>
        <v>0</v>
      </c>
      <c r="Z29" s="31" t="str">
        <f t="shared" si="8"/>
        <v>-</v>
      </c>
      <c r="AA29" s="30">
        <f t="shared" si="9"/>
        <v>0</v>
      </c>
      <c r="AB29" s="31" t="str">
        <f t="shared" si="10"/>
        <v>-</v>
      </c>
    </row>
    <row r="30" spans="1:28" ht="19.95" customHeight="1" x14ac:dyDescent="0.3">
      <c r="A30" s="19">
        <f t="shared" si="11"/>
        <v>26</v>
      </c>
      <c r="B30" s="20"/>
      <c r="C30" s="21"/>
      <c r="D30" s="22"/>
      <c r="E30" s="23" t="str">
        <f t="shared" si="0"/>
        <v/>
      </c>
      <c r="F30" s="24"/>
      <c r="G30" s="25"/>
      <c r="H30" s="26"/>
      <c r="I30" s="26"/>
      <c r="J30" s="27">
        <f t="shared" si="1"/>
        <v>0</v>
      </c>
      <c r="K30" s="25"/>
      <c r="L30" s="26"/>
      <c r="M30" s="26"/>
      <c r="N30" s="27">
        <f t="shared" si="2"/>
        <v>0</v>
      </c>
      <c r="O30" s="25"/>
      <c r="P30" s="26"/>
      <c r="Q30" s="26"/>
      <c r="R30" s="27">
        <f t="shared" si="3"/>
        <v>0</v>
      </c>
      <c r="S30" s="25"/>
      <c r="T30" s="26"/>
      <c r="U30" s="26"/>
      <c r="V30" s="27">
        <f t="shared" si="4"/>
        <v>0</v>
      </c>
      <c r="W30" s="28">
        <f t="shared" si="5"/>
        <v>0</v>
      </c>
      <c r="X30" s="29">
        <f t="shared" si="6"/>
        <v>23</v>
      </c>
      <c r="Y30" s="30">
        <f t="shared" si="7"/>
        <v>0</v>
      </c>
      <c r="Z30" s="31" t="str">
        <f t="shared" si="8"/>
        <v>-</v>
      </c>
      <c r="AA30" s="30">
        <f t="shared" si="9"/>
        <v>0</v>
      </c>
      <c r="AB30" s="31" t="str">
        <f t="shared" si="10"/>
        <v>-</v>
      </c>
    </row>
    <row r="31" spans="1:28" ht="19.95" customHeight="1" x14ac:dyDescent="0.3">
      <c r="A31" s="19">
        <f t="shared" si="11"/>
        <v>27</v>
      </c>
      <c r="B31" s="20"/>
      <c r="C31" s="21"/>
      <c r="D31" s="22"/>
      <c r="E31" s="23" t="str">
        <f t="shared" si="0"/>
        <v/>
      </c>
      <c r="F31" s="24"/>
      <c r="G31" s="25"/>
      <c r="H31" s="26"/>
      <c r="I31" s="26"/>
      <c r="J31" s="27">
        <f t="shared" si="1"/>
        <v>0</v>
      </c>
      <c r="K31" s="25"/>
      <c r="L31" s="26"/>
      <c r="M31" s="26"/>
      <c r="N31" s="27">
        <f t="shared" si="2"/>
        <v>0</v>
      </c>
      <c r="O31" s="25"/>
      <c r="P31" s="26"/>
      <c r="Q31" s="26"/>
      <c r="R31" s="27">
        <f t="shared" si="3"/>
        <v>0</v>
      </c>
      <c r="S31" s="25"/>
      <c r="T31" s="26"/>
      <c r="U31" s="26"/>
      <c r="V31" s="27">
        <f t="shared" si="4"/>
        <v>0</v>
      </c>
      <c r="W31" s="28">
        <f t="shared" si="5"/>
        <v>0</v>
      </c>
      <c r="X31" s="29">
        <f t="shared" si="6"/>
        <v>23</v>
      </c>
      <c r="Y31" s="30">
        <f t="shared" si="7"/>
        <v>0</v>
      </c>
      <c r="Z31" s="31" t="str">
        <f t="shared" si="8"/>
        <v>-</v>
      </c>
      <c r="AA31" s="30">
        <f t="shared" si="9"/>
        <v>0</v>
      </c>
      <c r="AB31" s="31" t="str">
        <f t="shared" si="10"/>
        <v>-</v>
      </c>
    </row>
    <row r="32" spans="1:28" ht="19.95" customHeight="1" x14ac:dyDescent="0.3">
      <c r="A32" s="19">
        <f t="shared" si="11"/>
        <v>28</v>
      </c>
      <c r="B32" s="20"/>
      <c r="C32" s="21"/>
      <c r="D32" s="22"/>
      <c r="E32" s="23" t="str">
        <f t="shared" si="0"/>
        <v/>
      </c>
      <c r="F32" s="24"/>
      <c r="G32" s="25"/>
      <c r="H32" s="26"/>
      <c r="I32" s="26"/>
      <c r="J32" s="27">
        <f t="shared" si="1"/>
        <v>0</v>
      </c>
      <c r="K32" s="25"/>
      <c r="L32" s="26"/>
      <c r="M32" s="26"/>
      <c r="N32" s="27">
        <f t="shared" si="2"/>
        <v>0</v>
      </c>
      <c r="O32" s="25"/>
      <c r="P32" s="26"/>
      <c r="Q32" s="26"/>
      <c r="R32" s="27">
        <f t="shared" si="3"/>
        <v>0</v>
      </c>
      <c r="S32" s="25"/>
      <c r="T32" s="26"/>
      <c r="U32" s="26"/>
      <c r="V32" s="27">
        <f t="shared" si="4"/>
        <v>0</v>
      </c>
      <c r="W32" s="28">
        <f t="shared" si="5"/>
        <v>0</v>
      </c>
      <c r="X32" s="29">
        <f t="shared" si="6"/>
        <v>23</v>
      </c>
      <c r="Y32" s="30">
        <f t="shared" si="7"/>
        <v>0</v>
      </c>
      <c r="Z32" s="31" t="str">
        <f t="shared" si="8"/>
        <v>-</v>
      </c>
      <c r="AA32" s="30">
        <f t="shared" si="9"/>
        <v>0</v>
      </c>
      <c r="AB32" s="31" t="str">
        <f t="shared" si="10"/>
        <v>-</v>
      </c>
    </row>
    <row r="33" spans="1:28" ht="19.95" customHeight="1" x14ac:dyDescent="0.3">
      <c r="A33" s="19">
        <f t="shared" si="11"/>
        <v>29</v>
      </c>
      <c r="B33" s="20"/>
      <c r="C33" s="21"/>
      <c r="D33" s="22"/>
      <c r="E33" s="23" t="str">
        <f t="shared" si="0"/>
        <v/>
      </c>
      <c r="F33" s="24"/>
      <c r="G33" s="25"/>
      <c r="H33" s="26"/>
      <c r="I33" s="26"/>
      <c r="J33" s="27">
        <f t="shared" si="1"/>
        <v>0</v>
      </c>
      <c r="K33" s="25"/>
      <c r="L33" s="26"/>
      <c r="M33" s="26"/>
      <c r="N33" s="27">
        <f t="shared" si="2"/>
        <v>0</v>
      </c>
      <c r="O33" s="25"/>
      <c r="P33" s="26"/>
      <c r="Q33" s="26"/>
      <c r="R33" s="27">
        <f t="shared" si="3"/>
        <v>0</v>
      </c>
      <c r="S33" s="25"/>
      <c r="T33" s="26"/>
      <c r="U33" s="26"/>
      <c r="V33" s="27">
        <f t="shared" si="4"/>
        <v>0</v>
      </c>
      <c r="W33" s="28">
        <f t="shared" si="5"/>
        <v>0</v>
      </c>
      <c r="X33" s="29">
        <f t="shared" si="6"/>
        <v>23</v>
      </c>
      <c r="Y33" s="30">
        <f t="shared" si="7"/>
        <v>0</v>
      </c>
      <c r="Z33" s="31" t="str">
        <f t="shared" si="8"/>
        <v>-</v>
      </c>
      <c r="AA33" s="30">
        <f t="shared" si="9"/>
        <v>0</v>
      </c>
      <c r="AB33" s="31" t="str">
        <f t="shared" si="10"/>
        <v>-</v>
      </c>
    </row>
    <row r="34" spans="1:28" ht="19.95" customHeight="1" x14ac:dyDescent="0.3">
      <c r="A34" s="19">
        <f t="shared" si="11"/>
        <v>30</v>
      </c>
      <c r="B34" s="20"/>
      <c r="C34" s="21"/>
      <c r="D34" s="22"/>
      <c r="E34" s="23" t="str">
        <f t="shared" si="0"/>
        <v/>
      </c>
      <c r="F34" s="24"/>
      <c r="G34" s="25"/>
      <c r="H34" s="26"/>
      <c r="I34" s="26"/>
      <c r="J34" s="27">
        <f t="shared" si="1"/>
        <v>0</v>
      </c>
      <c r="K34" s="25"/>
      <c r="L34" s="26"/>
      <c r="M34" s="26"/>
      <c r="N34" s="27">
        <f t="shared" si="2"/>
        <v>0</v>
      </c>
      <c r="O34" s="25"/>
      <c r="P34" s="26"/>
      <c r="Q34" s="26"/>
      <c r="R34" s="27">
        <f t="shared" si="3"/>
        <v>0</v>
      </c>
      <c r="S34" s="25"/>
      <c r="T34" s="26"/>
      <c r="U34" s="26"/>
      <c r="V34" s="27">
        <f t="shared" si="4"/>
        <v>0</v>
      </c>
      <c r="W34" s="28">
        <f t="shared" si="5"/>
        <v>0</v>
      </c>
      <c r="X34" s="29">
        <f t="shared" si="6"/>
        <v>23</v>
      </c>
      <c r="Y34" s="30">
        <f t="shared" si="7"/>
        <v>0</v>
      </c>
      <c r="Z34" s="31" t="str">
        <f t="shared" si="8"/>
        <v>-</v>
      </c>
      <c r="AA34" s="30">
        <f t="shared" si="9"/>
        <v>0</v>
      </c>
      <c r="AB34" s="31" t="str">
        <f t="shared" si="10"/>
        <v>-</v>
      </c>
    </row>
    <row r="35" spans="1:28" ht="19.95" customHeight="1" x14ac:dyDescent="0.3">
      <c r="A35" s="19">
        <f t="shared" si="11"/>
        <v>31</v>
      </c>
      <c r="B35" s="20"/>
      <c r="C35" s="21"/>
      <c r="D35" s="22"/>
      <c r="E35" s="23" t="str">
        <f t="shared" si="0"/>
        <v/>
      </c>
      <c r="F35" s="24"/>
      <c r="G35" s="25"/>
      <c r="H35" s="26"/>
      <c r="I35" s="26"/>
      <c r="J35" s="27">
        <f t="shared" si="1"/>
        <v>0</v>
      </c>
      <c r="K35" s="25"/>
      <c r="L35" s="26"/>
      <c r="M35" s="26"/>
      <c r="N35" s="27">
        <f t="shared" si="2"/>
        <v>0</v>
      </c>
      <c r="O35" s="25"/>
      <c r="P35" s="26"/>
      <c r="Q35" s="26"/>
      <c r="R35" s="27">
        <f t="shared" si="3"/>
        <v>0</v>
      </c>
      <c r="S35" s="25"/>
      <c r="T35" s="26"/>
      <c r="U35" s="26"/>
      <c r="V35" s="27">
        <f t="shared" si="4"/>
        <v>0</v>
      </c>
      <c r="W35" s="28">
        <f t="shared" si="5"/>
        <v>0</v>
      </c>
      <c r="X35" s="29">
        <f t="shared" si="6"/>
        <v>23</v>
      </c>
      <c r="Y35" s="30">
        <f t="shared" si="7"/>
        <v>0</v>
      </c>
      <c r="Z35" s="31" t="str">
        <f t="shared" si="8"/>
        <v>-</v>
      </c>
      <c r="AA35" s="30">
        <f t="shared" si="9"/>
        <v>0</v>
      </c>
      <c r="AB35" s="31" t="str">
        <f t="shared" si="10"/>
        <v>-</v>
      </c>
    </row>
    <row r="36" spans="1:28" ht="19.95" customHeight="1" x14ac:dyDescent="0.3">
      <c r="A36" s="19">
        <f t="shared" si="11"/>
        <v>32</v>
      </c>
      <c r="B36" s="20"/>
      <c r="C36" s="21"/>
      <c r="D36" s="22"/>
      <c r="E36" s="23" t="str">
        <f t="shared" si="0"/>
        <v/>
      </c>
      <c r="F36" s="24"/>
      <c r="G36" s="25"/>
      <c r="H36" s="26"/>
      <c r="I36" s="26"/>
      <c r="J36" s="27">
        <f t="shared" si="1"/>
        <v>0</v>
      </c>
      <c r="K36" s="25"/>
      <c r="L36" s="26"/>
      <c r="M36" s="26"/>
      <c r="N36" s="27">
        <f t="shared" si="2"/>
        <v>0</v>
      </c>
      <c r="O36" s="25"/>
      <c r="P36" s="26"/>
      <c r="Q36" s="26"/>
      <c r="R36" s="27">
        <f t="shared" si="3"/>
        <v>0</v>
      </c>
      <c r="S36" s="25"/>
      <c r="T36" s="26"/>
      <c r="U36" s="26"/>
      <c r="V36" s="27">
        <f t="shared" si="4"/>
        <v>0</v>
      </c>
      <c r="W36" s="28">
        <f t="shared" si="5"/>
        <v>0</v>
      </c>
      <c r="X36" s="29">
        <f t="shared" si="6"/>
        <v>23</v>
      </c>
      <c r="Y36" s="30">
        <f t="shared" si="7"/>
        <v>0</v>
      </c>
      <c r="Z36" s="31" t="str">
        <f t="shared" si="8"/>
        <v>-</v>
      </c>
      <c r="AA36" s="30">
        <f t="shared" si="9"/>
        <v>0</v>
      </c>
      <c r="AB36" s="31" t="str">
        <f t="shared" si="10"/>
        <v>-</v>
      </c>
    </row>
    <row r="37" spans="1:28" ht="19.95" customHeight="1" x14ac:dyDescent="0.3">
      <c r="A37" s="19">
        <f t="shared" si="11"/>
        <v>33</v>
      </c>
      <c r="B37" s="20"/>
      <c r="C37" s="21"/>
      <c r="D37" s="22"/>
      <c r="E37" s="23" t="str">
        <f t="shared" si="0"/>
        <v/>
      </c>
      <c r="F37" s="24"/>
      <c r="G37" s="25"/>
      <c r="H37" s="26"/>
      <c r="I37" s="26"/>
      <c r="J37" s="27">
        <f t="shared" si="1"/>
        <v>0</v>
      </c>
      <c r="K37" s="25"/>
      <c r="L37" s="26"/>
      <c r="M37" s="26"/>
      <c r="N37" s="27">
        <f t="shared" si="2"/>
        <v>0</v>
      </c>
      <c r="O37" s="25"/>
      <c r="P37" s="26"/>
      <c r="Q37" s="26"/>
      <c r="R37" s="27">
        <f t="shared" si="3"/>
        <v>0</v>
      </c>
      <c r="S37" s="25"/>
      <c r="T37" s="26"/>
      <c r="U37" s="26"/>
      <c r="V37" s="27">
        <f t="shared" si="4"/>
        <v>0</v>
      </c>
      <c r="W37" s="28">
        <f t="shared" si="5"/>
        <v>0</v>
      </c>
      <c r="X37" s="29">
        <f t="shared" si="6"/>
        <v>23</v>
      </c>
      <c r="Y37" s="30">
        <f t="shared" si="7"/>
        <v>0</v>
      </c>
      <c r="Z37" s="31" t="str">
        <f t="shared" si="8"/>
        <v>-</v>
      </c>
      <c r="AA37" s="30">
        <f t="shared" si="9"/>
        <v>0</v>
      </c>
      <c r="AB37" s="31" t="str">
        <f t="shared" si="10"/>
        <v>-</v>
      </c>
    </row>
    <row r="38" spans="1:28" ht="19.95" customHeight="1" x14ac:dyDescent="0.3">
      <c r="A38" s="19">
        <f t="shared" si="11"/>
        <v>34</v>
      </c>
      <c r="B38" s="20"/>
      <c r="C38" s="21"/>
      <c r="D38" s="22"/>
      <c r="E38" s="23" t="str">
        <f t="shared" si="0"/>
        <v/>
      </c>
      <c r="F38" s="24"/>
      <c r="G38" s="25"/>
      <c r="H38" s="26"/>
      <c r="I38" s="26"/>
      <c r="J38" s="27">
        <f t="shared" si="1"/>
        <v>0</v>
      </c>
      <c r="K38" s="25"/>
      <c r="L38" s="26"/>
      <c r="M38" s="26"/>
      <c r="N38" s="27">
        <f t="shared" si="2"/>
        <v>0</v>
      </c>
      <c r="O38" s="25"/>
      <c r="P38" s="26"/>
      <c r="Q38" s="26"/>
      <c r="R38" s="27">
        <f t="shared" si="3"/>
        <v>0</v>
      </c>
      <c r="S38" s="25"/>
      <c r="T38" s="26"/>
      <c r="U38" s="26"/>
      <c r="V38" s="27">
        <f t="shared" si="4"/>
        <v>0</v>
      </c>
      <c r="W38" s="28">
        <f t="shared" si="5"/>
        <v>0</v>
      </c>
      <c r="X38" s="29">
        <f t="shared" si="6"/>
        <v>23</v>
      </c>
      <c r="Y38" s="30">
        <f t="shared" si="7"/>
        <v>0</v>
      </c>
      <c r="Z38" s="31" t="str">
        <f t="shared" si="8"/>
        <v>-</v>
      </c>
      <c r="AA38" s="30">
        <f t="shared" si="9"/>
        <v>0</v>
      </c>
      <c r="AB38" s="31" t="str">
        <f t="shared" si="10"/>
        <v>-</v>
      </c>
    </row>
    <row r="39" spans="1:28" ht="19.95" customHeight="1" x14ac:dyDescent="0.3">
      <c r="A39" s="19">
        <f t="shared" si="11"/>
        <v>35</v>
      </c>
      <c r="B39" s="10"/>
      <c r="C39" s="10"/>
      <c r="D39" s="11"/>
      <c r="E39" s="37" t="str">
        <f t="shared" si="0"/>
        <v/>
      </c>
      <c r="F39" s="12"/>
      <c r="G39" s="10"/>
      <c r="H39" s="11"/>
      <c r="I39" s="11"/>
      <c r="J39" s="38">
        <f t="shared" si="1"/>
        <v>0</v>
      </c>
      <c r="K39" s="10"/>
      <c r="L39" s="11"/>
      <c r="M39" s="11"/>
      <c r="N39" s="38">
        <f t="shared" si="2"/>
        <v>0</v>
      </c>
      <c r="O39" s="10"/>
      <c r="P39" s="11"/>
      <c r="Q39" s="11"/>
      <c r="R39" s="38">
        <f t="shared" si="3"/>
        <v>0</v>
      </c>
      <c r="S39" s="10"/>
      <c r="T39" s="11"/>
      <c r="U39" s="11"/>
      <c r="V39" s="38">
        <f t="shared" si="4"/>
        <v>0</v>
      </c>
      <c r="W39" s="39">
        <f t="shared" si="5"/>
        <v>0</v>
      </c>
      <c r="X39" s="40">
        <f t="shared" si="6"/>
        <v>23</v>
      </c>
      <c r="Y39" s="41">
        <f t="shared" si="7"/>
        <v>0</v>
      </c>
      <c r="Z39" s="42" t="str">
        <f t="shared" si="8"/>
        <v>-</v>
      </c>
      <c r="AA39" s="41">
        <f t="shared" si="9"/>
        <v>0</v>
      </c>
      <c r="AB39" s="42" t="str">
        <f t="shared" si="10"/>
        <v>-</v>
      </c>
    </row>
    <row r="40" spans="1:28" ht="15.6" x14ac:dyDescent="0.3">
      <c r="Y40" s="43"/>
      <c r="Z40" s="44"/>
      <c r="AA40" s="43"/>
      <c r="AB40" s="44"/>
    </row>
    <row r="41" spans="1:28" ht="15.6" x14ac:dyDescent="0.3">
      <c r="C41" s="45"/>
      <c r="D41" s="1" t="s">
        <v>60</v>
      </c>
      <c r="Y41" s="43"/>
      <c r="Z41" s="44"/>
      <c r="AA41" s="43"/>
      <c r="AB41" s="44"/>
    </row>
    <row r="42" spans="1:28" ht="15.6" x14ac:dyDescent="0.3">
      <c r="Y42" s="43"/>
      <c r="Z42" s="44"/>
      <c r="AA42" s="43"/>
      <c r="AB42" s="44"/>
    </row>
    <row r="54" spans="5:6" x14ac:dyDescent="0.3">
      <c r="E54" s="46"/>
      <c r="F54" s="1" t="s">
        <v>60</v>
      </c>
    </row>
  </sheetData>
  <mergeCells count="7">
    <mergeCell ref="Y3:Z3"/>
    <mergeCell ref="AA3:AB3"/>
    <mergeCell ref="H1:P1"/>
    <mergeCell ref="G3:J3"/>
    <mergeCell ref="K3:N3"/>
    <mergeCell ref="O3:R3"/>
    <mergeCell ref="S3:V3"/>
  </mergeCells>
  <conditionalFormatting sqref="B5:X39">
    <cfRule type="expression" dxfId="0" priority="2">
      <formula>$X5&lt;9</formula>
    </cfRule>
  </conditionalFormatting>
  <pageMargins left="0.118055555555556" right="0.118055555555556" top="0.23611111111111099" bottom="0.23611111111111099" header="0.511811023622047" footer="0.511811023622047"/>
  <pageSetup paperSize="9" fitToHeight="0" pageOrder="overThenDown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Pflicht_AK_7</vt:lpstr>
      <vt:lpstr>Pflicht_AK_9</vt:lpstr>
      <vt:lpstr>Pflicht_AK_11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Erika</dc:creator>
  <dc:description/>
  <cp:lastModifiedBy>Jana Brauße</cp:lastModifiedBy>
  <cp:revision>468</cp:revision>
  <cp:lastPrinted>2025-03-08T13:31:09Z</cp:lastPrinted>
  <dcterms:created xsi:type="dcterms:W3CDTF">2019-02-20T19:38:59Z</dcterms:created>
  <dcterms:modified xsi:type="dcterms:W3CDTF">2025-11-04T06:41:52Z</dcterms:modified>
  <dc:language>de-DE</dc:language>
</cp:coreProperties>
</file>