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Brausse\Dropbox\Turnbezirk Chemnitz\Turnbezirk\Ergebnisse KM\2025\"/>
    </mc:Choice>
  </mc:AlternateContent>
  <xr:revisionPtr revIDLastSave="0" documentId="8_{D8D30FDE-1D5B-4D6E-BA58-B0E60E934FB1}" xr6:coauthVersionLast="47" xr6:coauthVersionMax="47" xr10:uidLastSave="{00000000-0000-0000-0000-000000000000}"/>
  <bookViews>
    <workbookView xWindow="-108" yWindow="-108" windowWidth="23256" windowHeight="12456" tabRatio="965" xr2:uid="{00000000-000D-0000-FFFF-FFFF00000000}"/>
  </bookViews>
  <sheets>
    <sheet name="LK4_AK_bis_11" sheetId="2" r:id="rId1"/>
    <sheet name="LK3_AK_bis_11" sheetId="3" r:id="rId2"/>
    <sheet name="LK2_AK_bis_11" sheetId="4" r:id="rId3"/>
    <sheet name="LK4_AK12,13" sheetId="5" r:id="rId4"/>
    <sheet name="LK3_AK12,13" sheetId="6" r:id="rId5"/>
    <sheet name="LK2_AK12,13" sheetId="7" r:id="rId6"/>
    <sheet name="LK4_AK14,15" sheetId="8" r:id="rId7"/>
    <sheet name="LK3_AK14,15" sheetId="9" r:id="rId8"/>
    <sheet name="LK2_AK14,15" sheetId="10" r:id="rId9"/>
    <sheet name="LK1_AK14,15" sheetId="11" r:id="rId10"/>
    <sheet name="LK4_AK16,17" sheetId="12" r:id="rId11"/>
    <sheet name="LK3_AK16,17" sheetId="13" r:id="rId12"/>
    <sheet name="LK2_AK16,17" sheetId="14" r:id="rId13"/>
    <sheet name="LK1_AK16,17" sheetId="15" r:id="rId14"/>
    <sheet name="LK4_AK18+" sheetId="16" r:id="rId15"/>
    <sheet name="LK3_AK18+" sheetId="17" r:id="rId16"/>
    <sheet name="LK2_AK18+" sheetId="18" r:id="rId17"/>
    <sheet name="LK1_AK18+" sheetId="19" r:id="rId18"/>
  </sheets>
  <definedNames>
    <definedName name="_xlnm.Print_Area" localSheetId="7">'LK3_AK14,15'!$F$18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V29" i="19" l="1"/>
  <c r="R29" i="19"/>
  <c r="N29" i="19"/>
  <c r="J29" i="19"/>
  <c r="W29" i="19" s="1"/>
  <c r="E29" i="19"/>
  <c r="V28" i="19"/>
  <c r="R28" i="19"/>
  <c r="N28" i="19"/>
  <c r="J28" i="19"/>
  <c r="W28" i="19" s="1"/>
  <c r="E28" i="19"/>
  <c r="V27" i="19"/>
  <c r="R27" i="19"/>
  <c r="N27" i="19"/>
  <c r="J27" i="19"/>
  <c r="W27" i="19" s="1"/>
  <c r="E27" i="19"/>
  <c r="V26" i="19"/>
  <c r="R26" i="19"/>
  <c r="N26" i="19"/>
  <c r="J26" i="19"/>
  <c r="W26" i="19" s="1"/>
  <c r="E26" i="19"/>
  <c r="V25" i="19"/>
  <c r="R25" i="19"/>
  <c r="N25" i="19"/>
  <c r="J25" i="19"/>
  <c r="W25" i="19" s="1"/>
  <c r="E25" i="19"/>
  <c r="V24" i="19"/>
  <c r="R24" i="19"/>
  <c r="N24" i="19"/>
  <c r="J24" i="19"/>
  <c r="W24" i="19" s="1"/>
  <c r="E24" i="19"/>
  <c r="V23" i="19"/>
  <c r="R23" i="19"/>
  <c r="N23" i="19"/>
  <c r="J23" i="19"/>
  <c r="W23" i="19" s="1"/>
  <c r="E23" i="19"/>
  <c r="V22" i="19"/>
  <c r="R22" i="19"/>
  <c r="N22" i="19"/>
  <c r="J22" i="19"/>
  <c r="W22" i="19" s="1"/>
  <c r="E22" i="19"/>
  <c r="V21" i="19"/>
  <c r="R21" i="19"/>
  <c r="N21" i="19"/>
  <c r="J21" i="19"/>
  <c r="W21" i="19" s="1"/>
  <c r="E21" i="19"/>
  <c r="V20" i="19"/>
  <c r="R20" i="19"/>
  <c r="N20" i="19"/>
  <c r="J20" i="19"/>
  <c r="W20" i="19" s="1"/>
  <c r="E20" i="19"/>
  <c r="V19" i="19"/>
  <c r="R19" i="19"/>
  <c r="N19" i="19"/>
  <c r="J19" i="19"/>
  <c r="W19" i="19" s="1"/>
  <c r="E19" i="19"/>
  <c r="V18" i="19"/>
  <c r="R18" i="19"/>
  <c r="N18" i="19"/>
  <c r="J18" i="19"/>
  <c r="W18" i="19" s="1"/>
  <c r="E18" i="19"/>
  <c r="V17" i="19"/>
  <c r="R17" i="19"/>
  <c r="N17" i="19"/>
  <c r="J17" i="19"/>
  <c r="W17" i="19" s="1"/>
  <c r="E17" i="19"/>
  <c r="V16" i="19"/>
  <c r="R16" i="19"/>
  <c r="N16" i="19"/>
  <c r="J16" i="19"/>
  <c r="W16" i="19" s="1"/>
  <c r="E16" i="19"/>
  <c r="V15" i="19"/>
  <c r="R15" i="19"/>
  <c r="N15" i="19"/>
  <c r="J15" i="19"/>
  <c r="W15" i="19" s="1"/>
  <c r="E15" i="19"/>
  <c r="V14" i="19"/>
  <c r="R14" i="19"/>
  <c r="N14" i="19"/>
  <c r="J14" i="19"/>
  <c r="W14" i="19" s="1"/>
  <c r="E14" i="19"/>
  <c r="V13" i="19"/>
  <c r="R13" i="19"/>
  <c r="N13" i="19"/>
  <c r="J13" i="19"/>
  <c r="W13" i="19" s="1"/>
  <c r="E13" i="19"/>
  <c r="V12" i="19"/>
  <c r="R12" i="19"/>
  <c r="N12" i="19"/>
  <c r="J12" i="19"/>
  <c r="W12" i="19" s="1"/>
  <c r="E12" i="19"/>
  <c r="V11" i="19"/>
  <c r="R11" i="19"/>
  <c r="N11" i="19"/>
  <c r="J11" i="19"/>
  <c r="W11" i="19" s="1"/>
  <c r="E11" i="19"/>
  <c r="V10" i="19"/>
  <c r="R10" i="19"/>
  <c r="N10" i="19"/>
  <c r="J10" i="19"/>
  <c r="W10" i="19" s="1"/>
  <c r="E10" i="19"/>
  <c r="V9" i="19"/>
  <c r="R9" i="19"/>
  <c r="N9" i="19"/>
  <c r="J9" i="19"/>
  <c r="W9" i="19" s="1"/>
  <c r="E9" i="19"/>
  <c r="V8" i="19"/>
  <c r="R8" i="19"/>
  <c r="N8" i="19"/>
  <c r="J8" i="19"/>
  <c r="W8" i="19" s="1"/>
  <c r="E8" i="19"/>
  <c r="V7" i="19"/>
  <c r="R7" i="19"/>
  <c r="N7" i="19"/>
  <c r="J7" i="19"/>
  <c r="W7" i="19" s="1"/>
  <c r="E7" i="19"/>
  <c r="V6" i="19"/>
  <c r="R6" i="19"/>
  <c r="N6" i="19"/>
  <c r="J6" i="19"/>
  <c r="W6" i="19" s="1"/>
  <c r="E6" i="19"/>
  <c r="A6" i="19"/>
  <c r="A7" i="19" s="1"/>
  <c r="A8" i="19" s="1"/>
  <c r="A9" i="19" s="1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V5" i="19"/>
  <c r="R5" i="19"/>
  <c r="N5" i="19"/>
  <c r="J5" i="19"/>
  <c r="W5" i="19" s="1"/>
  <c r="X5" i="19" s="1"/>
  <c r="E5" i="19"/>
  <c r="V29" i="18"/>
  <c r="R29" i="18"/>
  <c r="N29" i="18"/>
  <c r="J29" i="18"/>
  <c r="W29" i="18" s="1"/>
  <c r="E29" i="18"/>
  <c r="V28" i="18"/>
  <c r="R28" i="18"/>
  <c r="N28" i="18"/>
  <c r="J28" i="18"/>
  <c r="W28" i="18" s="1"/>
  <c r="E28" i="18"/>
  <c r="V27" i="18"/>
  <c r="R27" i="18"/>
  <c r="N27" i="18"/>
  <c r="J27" i="18"/>
  <c r="W27" i="18" s="1"/>
  <c r="E27" i="18"/>
  <c r="V26" i="18"/>
  <c r="R26" i="18"/>
  <c r="N26" i="18"/>
  <c r="J26" i="18"/>
  <c r="W26" i="18" s="1"/>
  <c r="E26" i="18"/>
  <c r="V25" i="18"/>
  <c r="R25" i="18"/>
  <c r="N25" i="18"/>
  <c r="J25" i="18"/>
  <c r="W25" i="18" s="1"/>
  <c r="E25" i="18"/>
  <c r="V24" i="18"/>
  <c r="R24" i="18"/>
  <c r="N24" i="18"/>
  <c r="J24" i="18"/>
  <c r="W24" i="18" s="1"/>
  <c r="E24" i="18"/>
  <c r="V23" i="18"/>
  <c r="R23" i="18"/>
  <c r="N23" i="18"/>
  <c r="J23" i="18"/>
  <c r="W23" i="18" s="1"/>
  <c r="E23" i="18"/>
  <c r="V22" i="18"/>
  <c r="R22" i="18"/>
  <c r="N22" i="18"/>
  <c r="J22" i="18"/>
  <c r="W22" i="18" s="1"/>
  <c r="E22" i="18"/>
  <c r="V21" i="18"/>
  <c r="R21" i="18"/>
  <c r="N21" i="18"/>
  <c r="J21" i="18"/>
  <c r="W21" i="18" s="1"/>
  <c r="E21" i="18"/>
  <c r="V20" i="18"/>
  <c r="R20" i="18"/>
  <c r="N20" i="18"/>
  <c r="J20" i="18"/>
  <c r="W20" i="18" s="1"/>
  <c r="E20" i="18"/>
  <c r="V19" i="18"/>
  <c r="R19" i="18"/>
  <c r="N19" i="18"/>
  <c r="J19" i="18"/>
  <c r="W19" i="18" s="1"/>
  <c r="E19" i="18"/>
  <c r="V18" i="18"/>
  <c r="R18" i="18"/>
  <c r="N18" i="18"/>
  <c r="J18" i="18"/>
  <c r="W18" i="18" s="1"/>
  <c r="E18" i="18"/>
  <c r="V17" i="18"/>
  <c r="R17" i="18"/>
  <c r="N17" i="18"/>
  <c r="J17" i="18"/>
  <c r="W17" i="18" s="1"/>
  <c r="E17" i="18"/>
  <c r="V16" i="18"/>
  <c r="R16" i="18"/>
  <c r="N16" i="18"/>
  <c r="J16" i="18"/>
  <c r="W16" i="18" s="1"/>
  <c r="E16" i="18"/>
  <c r="V15" i="18"/>
  <c r="R15" i="18"/>
  <c r="N15" i="18"/>
  <c r="J15" i="18"/>
  <c r="W15" i="18" s="1"/>
  <c r="E15" i="18"/>
  <c r="V14" i="18"/>
  <c r="R14" i="18"/>
  <c r="N14" i="18"/>
  <c r="J14" i="18"/>
  <c r="W14" i="18" s="1"/>
  <c r="E14" i="18"/>
  <c r="V13" i="18"/>
  <c r="R13" i="18"/>
  <c r="N13" i="18"/>
  <c r="J13" i="18"/>
  <c r="W13" i="18" s="1"/>
  <c r="E13" i="18"/>
  <c r="V12" i="18"/>
  <c r="R12" i="18"/>
  <c r="N12" i="18"/>
  <c r="J12" i="18"/>
  <c r="W12" i="18" s="1"/>
  <c r="E12" i="18"/>
  <c r="V11" i="18"/>
  <c r="R11" i="18"/>
  <c r="N11" i="18"/>
  <c r="J11" i="18"/>
  <c r="W11" i="18" s="1"/>
  <c r="E11" i="18"/>
  <c r="V10" i="18"/>
  <c r="R10" i="18"/>
  <c r="N10" i="18"/>
  <c r="J10" i="18"/>
  <c r="W10" i="18" s="1"/>
  <c r="E10" i="18"/>
  <c r="V9" i="18"/>
  <c r="R9" i="18"/>
  <c r="N9" i="18"/>
  <c r="J9" i="18"/>
  <c r="W9" i="18" s="1"/>
  <c r="E9" i="18"/>
  <c r="V8" i="18"/>
  <c r="R8" i="18"/>
  <c r="N8" i="18"/>
  <c r="J8" i="18"/>
  <c r="W8" i="18" s="1"/>
  <c r="E8" i="18"/>
  <c r="V7" i="18"/>
  <c r="R7" i="18"/>
  <c r="N7" i="18"/>
  <c r="J7" i="18"/>
  <c r="W7" i="18" s="1"/>
  <c r="E7" i="18"/>
  <c r="V6" i="18"/>
  <c r="R6" i="18"/>
  <c r="N6" i="18"/>
  <c r="J6" i="18"/>
  <c r="W6" i="18" s="1"/>
  <c r="X6" i="18" s="1"/>
  <c r="E6" i="18"/>
  <c r="A6" i="18"/>
  <c r="A7" i="18" s="1"/>
  <c r="A8" i="18" s="1"/>
  <c r="A9" i="18" s="1"/>
  <c r="A10" i="18" s="1"/>
  <c r="A11" i="18" s="1"/>
  <c r="A12" i="18" s="1"/>
  <c r="A13" i="18" s="1"/>
  <c r="A14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V5" i="18"/>
  <c r="R5" i="18"/>
  <c r="N5" i="18"/>
  <c r="J5" i="18"/>
  <c r="W5" i="18" s="1"/>
  <c r="E5" i="18"/>
  <c r="V29" i="17"/>
  <c r="R29" i="17"/>
  <c r="N29" i="17"/>
  <c r="J29" i="17"/>
  <c r="W29" i="17" s="1"/>
  <c r="E29" i="17"/>
  <c r="V28" i="17"/>
  <c r="R28" i="17"/>
  <c r="N28" i="17"/>
  <c r="J28" i="17"/>
  <c r="W28" i="17" s="1"/>
  <c r="E28" i="17"/>
  <c r="V27" i="17"/>
  <c r="R27" i="17"/>
  <c r="N27" i="17"/>
  <c r="J27" i="17"/>
  <c r="W27" i="17" s="1"/>
  <c r="E27" i="17"/>
  <c r="V26" i="17"/>
  <c r="R26" i="17"/>
  <c r="N26" i="17"/>
  <c r="J26" i="17"/>
  <c r="W26" i="17" s="1"/>
  <c r="E26" i="17"/>
  <c r="V25" i="17"/>
  <c r="R25" i="17"/>
  <c r="N25" i="17"/>
  <c r="J25" i="17"/>
  <c r="W25" i="17" s="1"/>
  <c r="E25" i="17"/>
  <c r="V24" i="17"/>
  <c r="R24" i="17"/>
  <c r="N24" i="17"/>
  <c r="J24" i="17"/>
  <c r="W24" i="17" s="1"/>
  <c r="E24" i="17"/>
  <c r="V23" i="17"/>
  <c r="R23" i="17"/>
  <c r="N23" i="17"/>
  <c r="J23" i="17"/>
  <c r="W23" i="17" s="1"/>
  <c r="E23" i="17"/>
  <c r="V22" i="17"/>
  <c r="R22" i="17"/>
  <c r="N22" i="17"/>
  <c r="J22" i="17"/>
  <c r="W22" i="17" s="1"/>
  <c r="E22" i="17"/>
  <c r="V21" i="17"/>
  <c r="R21" i="17"/>
  <c r="N21" i="17"/>
  <c r="J21" i="17"/>
  <c r="W21" i="17" s="1"/>
  <c r="E21" i="17"/>
  <c r="V20" i="17"/>
  <c r="R20" i="17"/>
  <c r="N20" i="17"/>
  <c r="J20" i="17"/>
  <c r="W20" i="17" s="1"/>
  <c r="E20" i="17"/>
  <c r="V19" i="17"/>
  <c r="R19" i="17"/>
  <c r="N19" i="17"/>
  <c r="J19" i="17"/>
  <c r="W19" i="17" s="1"/>
  <c r="E19" i="17"/>
  <c r="V18" i="17"/>
  <c r="R18" i="17"/>
  <c r="N18" i="17"/>
  <c r="J18" i="17"/>
  <c r="W18" i="17" s="1"/>
  <c r="E18" i="17"/>
  <c r="V17" i="17"/>
  <c r="R17" i="17"/>
  <c r="N17" i="17"/>
  <c r="J17" i="17"/>
  <c r="W17" i="17" s="1"/>
  <c r="E17" i="17"/>
  <c r="V16" i="17"/>
  <c r="R16" i="17"/>
  <c r="N16" i="17"/>
  <c r="J16" i="17"/>
  <c r="W16" i="17" s="1"/>
  <c r="E16" i="17"/>
  <c r="V15" i="17"/>
  <c r="R15" i="17"/>
  <c r="N15" i="17"/>
  <c r="J15" i="17"/>
  <c r="W15" i="17" s="1"/>
  <c r="E15" i="17"/>
  <c r="V14" i="17"/>
  <c r="R14" i="17"/>
  <c r="N14" i="17"/>
  <c r="J14" i="17"/>
  <c r="W14" i="17" s="1"/>
  <c r="E14" i="17"/>
  <c r="V13" i="17"/>
  <c r="R13" i="17"/>
  <c r="N13" i="17"/>
  <c r="J13" i="17"/>
  <c r="W13" i="17" s="1"/>
  <c r="E13" i="17"/>
  <c r="V12" i="17"/>
  <c r="R12" i="17"/>
  <c r="N12" i="17"/>
  <c r="J12" i="17"/>
  <c r="W12" i="17" s="1"/>
  <c r="E12" i="17"/>
  <c r="V11" i="17"/>
  <c r="R11" i="17"/>
  <c r="N11" i="17"/>
  <c r="J11" i="17"/>
  <c r="W11" i="17" s="1"/>
  <c r="E11" i="17"/>
  <c r="V10" i="17"/>
  <c r="R10" i="17"/>
  <c r="N10" i="17"/>
  <c r="J10" i="17"/>
  <c r="W10" i="17" s="1"/>
  <c r="E10" i="17"/>
  <c r="V9" i="17"/>
  <c r="R9" i="17"/>
  <c r="N9" i="17"/>
  <c r="J9" i="17"/>
  <c r="W9" i="17" s="1"/>
  <c r="E9" i="17"/>
  <c r="V8" i="17"/>
  <c r="R8" i="17"/>
  <c r="N8" i="17"/>
  <c r="J8" i="17"/>
  <c r="W8" i="17" s="1"/>
  <c r="E8" i="17"/>
  <c r="V7" i="17"/>
  <c r="R7" i="17"/>
  <c r="N7" i="17"/>
  <c r="J7" i="17"/>
  <c r="W7" i="17" s="1"/>
  <c r="E7" i="17"/>
  <c r="V6" i="17"/>
  <c r="R6" i="17"/>
  <c r="N6" i="17"/>
  <c r="J6" i="17"/>
  <c r="W6" i="17" s="1"/>
  <c r="E6" i="17"/>
  <c r="A6" i="17"/>
  <c r="A7" i="17" s="1"/>
  <c r="A8" i="17" s="1"/>
  <c r="A9" i="17" s="1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V5" i="17"/>
  <c r="R5" i="17"/>
  <c r="N5" i="17"/>
  <c r="J5" i="17"/>
  <c r="W5" i="17" s="1"/>
  <c r="X5" i="17" s="1"/>
  <c r="E5" i="17"/>
  <c r="V29" i="16"/>
  <c r="R29" i="16"/>
  <c r="N29" i="16"/>
  <c r="J29" i="16"/>
  <c r="W29" i="16" s="1"/>
  <c r="E29" i="16"/>
  <c r="V28" i="16"/>
  <c r="R28" i="16"/>
  <c r="N28" i="16"/>
  <c r="J28" i="16"/>
  <c r="W28" i="16" s="1"/>
  <c r="E28" i="16"/>
  <c r="V27" i="16"/>
  <c r="R27" i="16"/>
  <c r="N27" i="16"/>
  <c r="J27" i="16"/>
  <c r="W27" i="16" s="1"/>
  <c r="E27" i="16"/>
  <c r="V26" i="16"/>
  <c r="R26" i="16"/>
  <c r="N26" i="16"/>
  <c r="J26" i="16"/>
  <c r="W26" i="16" s="1"/>
  <c r="E26" i="16"/>
  <c r="V25" i="16"/>
  <c r="R25" i="16"/>
  <c r="N25" i="16"/>
  <c r="J25" i="16"/>
  <c r="W25" i="16" s="1"/>
  <c r="E25" i="16"/>
  <c r="V24" i="16"/>
  <c r="R24" i="16"/>
  <c r="N24" i="16"/>
  <c r="J24" i="16"/>
  <c r="W24" i="16" s="1"/>
  <c r="E24" i="16"/>
  <c r="V23" i="16"/>
  <c r="R23" i="16"/>
  <c r="N23" i="16"/>
  <c r="J23" i="16"/>
  <c r="W23" i="16" s="1"/>
  <c r="E23" i="16"/>
  <c r="V22" i="16"/>
  <c r="R22" i="16"/>
  <c r="N22" i="16"/>
  <c r="J22" i="16"/>
  <c r="W22" i="16" s="1"/>
  <c r="E22" i="16"/>
  <c r="V21" i="16"/>
  <c r="R21" i="16"/>
  <c r="N21" i="16"/>
  <c r="J21" i="16"/>
  <c r="W21" i="16" s="1"/>
  <c r="E21" i="16"/>
  <c r="V20" i="16"/>
  <c r="R20" i="16"/>
  <c r="N20" i="16"/>
  <c r="J20" i="16"/>
  <c r="W20" i="16" s="1"/>
  <c r="E20" i="16"/>
  <c r="V19" i="16"/>
  <c r="R19" i="16"/>
  <c r="N19" i="16"/>
  <c r="J19" i="16"/>
  <c r="W19" i="16" s="1"/>
  <c r="E19" i="16"/>
  <c r="V18" i="16"/>
  <c r="R18" i="16"/>
  <c r="N18" i="16"/>
  <c r="J18" i="16"/>
  <c r="W18" i="16" s="1"/>
  <c r="E18" i="16"/>
  <c r="V17" i="16"/>
  <c r="R17" i="16"/>
  <c r="N17" i="16"/>
  <c r="J17" i="16"/>
  <c r="W17" i="16" s="1"/>
  <c r="E17" i="16"/>
  <c r="V16" i="16"/>
  <c r="R16" i="16"/>
  <c r="N16" i="16"/>
  <c r="J16" i="16"/>
  <c r="W16" i="16" s="1"/>
  <c r="E16" i="16"/>
  <c r="V15" i="16"/>
  <c r="R15" i="16"/>
  <c r="N15" i="16"/>
  <c r="J15" i="16"/>
  <c r="W15" i="16" s="1"/>
  <c r="E15" i="16"/>
  <c r="V14" i="16"/>
  <c r="R14" i="16"/>
  <c r="N14" i="16"/>
  <c r="J14" i="16"/>
  <c r="W14" i="16" s="1"/>
  <c r="E14" i="16"/>
  <c r="V13" i="16"/>
  <c r="R13" i="16"/>
  <c r="N13" i="16"/>
  <c r="J13" i="16"/>
  <c r="W13" i="16" s="1"/>
  <c r="E13" i="16"/>
  <c r="V12" i="16"/>
  <c r="R12" i="16"/>
  <c r="N12" i="16"/>
  <c r="J12" i="16"/>
  <c r="W12" i="16" s="1"/>
  <c r="E12" i="16"/>
  <c r="V11" i="16"/>
  <c r="R11" i="16"/>
  <c r="N11" i="16"/>
  <c r="J11" i="16"/>
  <c r="W11" i="16" s="1"/>
  <c r="E11" i="16"/>
  <c r="V10" i="16"/>
  <c r="R10" i="16"/>
  <c r="N10" i="16"/>
  <c r="J10" i="16"/>
  <c r="W10" i="16" s="1"/>
  <c r="E10" i="16"/>
  <c r="V9" i="16"/>
  <c r="R9" i="16"/>
  <c r="N9" i="16"/>
  <c r="J9" i="16"/>
  <c r="W9" i="16" s="1"/>
  <c r="E9" i="16"/>
  <c r="V8" i="16"/>
  <c r="R8" i="16"/>
  <c r="N8" i="16"/>
  <c r="J8" i="16"/>
  <c r="W8" i="16" s="1"/>
  <c r="E8" i="16"/>
  <c r="V7" i="16"/>
  <c r="R7" i="16"/>
  <c r="N7" i="16"/>
  <c r="J7" i="16"/>
  <c r="W7" i="16" s="1"/>
  <c r="E7" i="16"/>
  <c r="V6" i="16"/>
  <c r="R6" i="16"/>
  <c r="N6" i="16"/>
  <c r="J6" i="16"/>
  <c r="W6" i="16" s="1"/>
  <c r="X6" i="16" s="1"/>
  <c r="E6" i="16"/>
  <c r="A6" i="16"/>
  <c r="A7" i="16" s="1"/>
  <c r="A8" i="16" s="1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V5" i="16"/>
  <c r="R5" i="16"/>
  <c r="N5" i="16"/>
  <c r="J5" i="16"/>
  <c r="W5" i="16" s="1"/>
  <c r="E5" i="16"/>
  <c r="AA29" i="15"/>
  <c r="AB29" i="15" s="1"/>
  <c r="Z29" i="15"/>
  <c r="Y29" i="15"/>
  <c r="V29" i="15"/>
  <c r="R29" i="15"/>
  <c r="N29" i="15"/>
  <c r="J29" i="15"/>
  <c r="W29" i="15" s="1"/>
  <c r="E29" i="15"/>
  <c r="AA28" i="15"/>
  <c r="AB28" i="15" s="1"/>
  <c r="Z28" i="15"/>
  <c r="Y28" i="15"/>
  <c r="V28" i="15"/>
  <c r="R28" i="15"/>
  <c r="N28" i="15"/>
  <c r="J28" i="15"/>
  <c r="W28" i="15" s="1"/>
  <c r="E28" i="15"/>
  <c r="AA27" i="15"/>
  <c r="AB27" i="15" s="1"/>
  <c r="Z27" i="15"/>
  <c r="Y27" i="15"/>
  <c r="V27" i="15"/>
  <c r="R27" i="15"/>
  <c r="N27" i="15"/>
  <c r="J27" i="15"/>
  <c r="W27" i="15" s="1"/>
  <c r="E27" i="15"/>
  <c r="AA26" i="15"/>
  <c r="AB26" i="15" s="1"/>
  <c r="Z26" i="15"/>
  <c r="Y26" i="15"/>
  <c r="V26" i="15"/>
  <c r="R26" i="15"/>
  <c r="N26" i="15"/>
  <c r="J26" i="15"/>
  <c r="W26" i="15" s="1"/>
  <c r="E26" i="15"/>
  <c r="AA25" i="15"/>
  <c r="AB25" i="15" s="1"/>
  <c r="Z25" i="15"/>
  <c r="Y25" i="15"/>
  <c r="V25" i="15"/>
  <c r="R25" i="15"/>
  <c r="N25" i="15"/>
  <c r="J25" i="15"/>
  <c r="W25" i="15" s="1"/>
  <c r="E25" i="15"/>
  <c r="AA24" i="15"/>
  <c r="AB24" i="15" s="1"/>
  <c r="Z24" i="15"/>
  <c r="Y24" i="15"/>
  <c r="V24" i="15"/>
  <c r="R24" i="15"/>
  <c r="N24" i="15"/>
  <c r="J24" i="15"/>
  <c r="W24" i="15" s="1"/>
  <c r="E24" i="15"/>
  <c r="AB23" i="15"/>
  <c r="AA23" i="15"/>
  <c r="Z23" i="15"/>
  <c r="Y23" i="15"/>
  <c r="V23" i="15"/>
  <c r="R23" i="15"/>
  <c r="N23" i="15"/>
  <c r="J23" i="15"/>
  <c r="W23" i="15" s="1"/>
  <c r="E23" i="15"/>
  <c r="AB22" i="15"/>
  <c r="AA22" i="15"/>
  <c r="Z22" i="15"/>
  <c r="Y22" i="15"/>
  <c r="V22" i="15"/>
  <c r="R22" i="15"/>
  <c r="N22" i="15"/>
  <c r="J22" i="15"/>
  <c r="W22" i="15" s="1"/>
  <c r="E22" i="15"/>
  <c r="AB21" i="15"/>
  <c r="AA21" i="15"/>
  <c r="Z21" i="15"/>
  <c r="Y21" i="15"/>
  <c r="V21" i="15"/>
  <c r="R21" i="15"/>
  <c r="N21" i="15"/>
  <c r="J21" i="15"/>
  <c r="W21" i="15" s="1"/>
  <c r="E21" i="15"/>
  <c r="AB20" i="15"/>
  <c r="AA20" i="15"/>
  <c r="Z20" i="15"/>
  <c r="Y20" i="15"/>
  <c r="V20" i="15"/>
  <c r="R20" i="15"/>
  <c r="N20" i="15"/>
  <c r="J20" i="15"/>
  <c r="W20" i="15" s="1"/>
  <c r="E20" i="15"/>
  <c r="AB19" i="15"/>
  <c r="AA19" i="15"/>
  <c r="Z19" i="15"/>
  <c r="Y19" i="15"/>
  <c r="V19" i="15"/>
  <c r="R19" i="15"/>
  <c r="N19" i="15"/>
  <c r="J19" i="15"/>
  <c r="W19" i="15" s="1"/>
  <c r="E19" i="15"/>
  <c r="AB18" i="15"/>
  <c r="AA18" i="15"/>
  <c r="Z18" i="15"/>
  <c r="Y18" i="15"/>
  <c r="V18" i="15"/>
  <c r="R18" i="15"/>
  <c r="N18" i="15"/>
  <c r="J18" i="15"/>
  <c r="W18" i="15" s="1"/>
  <c r="E18" i="15"/>
  <c r="AB17" i="15"/>
  <c r="AA17" i="15"/>
  <c r="Y17" i="15"/>
  <c r="Z17" i="15" s="1"/>
  <c r="V17" i="15"/>
  <c r="R17" i="15"/>
  <c r="N17" i="15"/>
  <c r="J17" i="15"/>
  <c r="W17" i="15" s="1"/>
  <c r="E17" i="15"/>
  <c r="AA16" i="15"/>
  <c r="AB16" i="15" s="1"/>
  <c r="Y16" i="15"/>
  <c r="Z16" i="15" s="1"/>
  <c r="V16" i="15"/>
  <c r="R16" i="15"/>
  <c r="N16" i="15"/>
  <c r="J16" i="15"/>
  <c r="W16" i="15" s="1"/>
  <c r="E16" i="15"/>
  <c r="AB15" i="15"/>
  <c r="AA15" i="15"/>
  <c r="Y15" i="15"/>
  <c r="Z15" i="15" s="1"/>
  <c r="V15" i="15"/>
  <c r="R15" i="15"/>
  <c r="N15" i="15"/>
  <c r="J15" i="15"/>
  <c r="W15" i="15" s="1"/>
  <c r="E15" i="15"/>
  <c r="AA14" i="15"/>
  <c r="AB14" i="15" s="1"/>
  <c r="Y14" i="15"/>
  <c r="Z14" i="15" s="1"/>
  <c r="V14" i="15"/>
  <c r="R14" i="15"/>
  <c r="N14" i="15"/>
  <c r="J14" i="15"/>
  <c r="E14" i="15"/>
  <c r="AB13" i="15"/>
  <c r="AA13" i="15"/>
  <c r="Y13" i="15"/>
  <c r="Z13" i="15" s="1"/>
  <c r="V13" i="15"/>
  <c r="R13" i="15"/>
  <c r="N13" i="15"/>
  <c r="J13" i="15"/>
  <c r="W13" i="15" s="1"/>
  <c r="E13" i="15"/>
  <c r="AA12" i="15"/>
  <c r="AB12" i="15" s="1"/>
  <c r="Y12" i="15"/>
  <c r="Z12" i="15" s="1"/>
  <c r="V12" i="15"/>
  <c r="R12" i="15"/>
  <c r="N12" i="15"/>
  <c r="J12" i="15"/>
  <c r="W12" i="15" s="1"/>
  <c r="E12" i="15"/>
  <c r="AB11" i="15"/>
  <c r="AA11" i="15"/>
  <c r="Y11" i="15"/>
  <c r="Z11" i="15" s="1"/>
  <c r="V11" i="15"/>
  <c r="R11" i="15"/>
  <c r="N11" i="15"/>
  <c r="J11" i="15"/>
  <c r="E11" i="15"/>
  <c r="AA10" i="15"/>
  <c r="AB10" i="15" s="1"/>
  <c r="Y10" i="15"/>
  <c r="Z10" i="15" s="1"/>
  <c r="V10" i="15"/>
  <c r="R10" i="15"/>
  <c r="N10" i="15"/>
  <c r="J10" i="15"/>
  <c r="W10" i="15" s="1"/>
  <c r="E10" i="15"/>
  <c r="AB9" i="15"/>
  <c r="AA9" i="15"/>
  <c r="Y9" i="15"/>
  <c r="Z9" i="15" s="1"/>
  <c r="V9" i="15"/>
  <c r="R9" i="15"/>
  <c r="N9" i="15"/>
  <c r="J9" i="15"/>
  <c r="W9" i="15" s="1"/>
  <c r="E9" i="15"/>
  <c r="AA8" i="15"/>
  <c r="AB8" i="15" s="1"/>
  <c r="Y8" i="15"/>
  <c r="Z8" i="15" s="1"/>
  <c r="V8" i="15"/>
  <c r="R8" i="15"/>
  <c r="N8" i="15"/>
  <c r="J8" i="15"/>
  <c r="E8" i="15"/>
  <c r="AB7" i="15"/>
  <c r="AA7" i="15"/>
  <c r="Y7" i="15"/>
  <c r="Z7" i="15" s="1"/>
  <c r="V7" i="15"/>
  <c r="R7" i="15"/>
  <c r="N7" i="15"/>
  <c r="J7" i="15"/>
  <c r="E7" i="15"/>
  <c r="A7" i="15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A6" i="15"/>
  <c r="AB6" i="15" s="1"/>
  <c r="Y6" i="15"/>
  <c r="Z6" i="15" s="1"/>
  <c r="V6" i="15"/>
  <c r="R6" i="15"/>
  <c r="N6" i="15"/>
  <c r="J6" i="15"/>
  <c r="E6" i="15"/>
  <c r="A6" i="15"/>
  <c r="AB5" i="15"/>
  <c r="AA5" i="15"/>
  <c r="Z5" i="15"/>
  <c r="Y5" i="15"/>
  <c r="V5" i="15"/>
  <c r="R5" i="15"/>
  <c r="N5" i="15"/>
  <c r="J5" i="15"/>
  <c r="E5" i="15"/>
  <c r="AA29" i="14"/>
  <c r="AB29" i="14" s="1"/>
  <c r="Y29" i="14"/>
  <c r="Z29" i="14" s="1"/>
  <c r="V29" i="14"/>
  <c r="R29" i="14"/>
  <c r="N29" i="14"/>
  <c r="J29" i="14"/>
  <c r="E29" i="14"/>
  <c r="AA28" i="14"/>
  <c r="AB28" i="14" s="1"/>
  <c r="Y28" i="14"/>
  <c r="Z28" i="14" s="1"/>
  <c r="V28" i="14"/>
  <c r="R28" i="14"/>
  <c r="N28" i="14"/>
  <c r="J28" i="14"/>
  <c r="E28" i="14"/>
  <c r="AA27" i="14"/>
  <c r="AB27" i="14" s="1"/>
  <c r="Y27" i="14"/>
  <c r="Z27" i="14" s="1"/>
  <c r="V27" i="14"/>
  <c r="R27" i="14"/>
  <c r="N27" i="14"/>
  <c r="J27" i="14"/>
  <c r="W27" i="14" s="1"/>
  <c r="E27" i="14"/>
  <c r="AA26" i="14"/>
  <c r="AB26" i="14" s="1"/>
  <c r="Y26" i="14"/>
  <c r="Z26" i="14" s="1"/>
  <c r="V26" i="14"/>
  <c r="R26" i="14"/>
  <c r="N26" i="14"/>
  <c r="J26" i="14"/>
  <c r="W26" i="14" s="1"/>
  <c r="E26" i="14"/>
  <c r="AA25" i="14"/>
  <c r="AB25" i="14" s="1"/>
  <c r="Y25" i="14"/>
  <c r="Z25" i="14" s="1"/>
  <c r="V25" i="14"/>
  <c r="R25" i="14"/>
  <c r="N25" i="14"/>
  <c r="J25" i="14"/>
  <c r="E25" i="14"/>
  <c r="AA24" i="14"/>
  <c r="AB24" i="14" s="1"/>
  <c r="Y24" i="14"/>
  <c r="Z24" i="14" s="1"/>
  <c r="V24" i="14"/>
  <c r="R24" i="14"/>
  <c r="N24" i="14"/>
  <c r="J24" i="14"/>
  <c r="E24" i="14"/>
  <c r="AA23" i="14"/>
  <c r="AB23" i="14" s="1"/>
  <c r="Y23" i="14"/>
  <c r="Z23" i="14" s="1"/>
  <c r="V23" i="14"/>
  <c r="R23" i="14"/>
  <c r="N23" i="14"/>
  <c r="J23" i="14"/>
  <c r="W23" i="14" s="1"/>
  <c r="E23" i="14"/>
  <c r="AA22" i="14"/>
  <c r="AB22" i="14" s="1"/>
  <c r="Y22" i="14"/>
  <c r="Z22" i="14" s="1"/>
  <c r="V22" i="14"/>
  <c r="R22" i="14"/>
  <c r="N22" i="14"/>
  <c r="J22" i="14"/>
  <c r="W22" i="14" s="1"/>
  <c r="E22" i="14"/>
  <c r="AA21" i="14"/>
  <c r="AB21" i="14" s="1"/>
  <c r="Y21" i="14"/>
  <c r="Z21" i="14" s="1"/>
  <c r="V21" i="14"/>
  <c r="R21" i="14"/>
  <c r="N21" i="14"/>
  <c r="J21" i="14"/>
  <c r="E21" i="14"/>
  <c r="AA20" i="14"/>
  <c r="AB20" i="14" s="1"/>
  <c r="Y20" i="14"/>
  <c r="Z20" i="14" s="1"/>
  <c r="V20" i="14"/>
  <c r="R20" i="14"/>
  <c r="N20" i="14"/>
  <c r="J20" i="14"/>
  <c r="E20" i="14"/>
  <c r="AA19" i="14"/>
  <c r="AB19" i="14" s="1"/>
  <c r="Y19" i="14"/>
  <c r="Z19" i="14" s="1"/>
  <c r="V19" i="14"/>
  <c r="R19" i="14"/>
  <c r="N19" i="14"/>
  <c r="J19" i="14"/>
  <c r="W19" i="14" s="1"/>
  <c r="E19" i="14"/>
  <c r="AA18" i="14"/>
  <c r="AB18" i="14" s="1"/>
  <c r="Y18" i="14"/>
  <c r="Z18" i="14" s="1"/>
  <c r="V18" i="14"/>
  <c r="R18" i="14"/>
  <c r="N18" i="14"/>
  <c r="J18" i="14"/>
  <c r="W18" i="14" s="1"/>
  <c r="E18" i="14"/>
  <c r="AA17" i="14"/>
  <c r="AB17" i="14" s="1"/>
  <c r="Y17" i="14"/>
  <c r="Z17" i="14" s="1"/>
  <c r="V17" i="14"/>
  <c r="R17" i="14"/>
  <c r="N17" i="14"/>
  <c r="J17" i="14"/>
  <c r="E17" i="14"/>
  <c r="AA16" i="14"/>
  <c r="AB16" i="14" s="1"/>
  <c r="Y16" i="14"/>
  <c r="Z16" i="14" s="1"/>
  <c r="V16" i="14"/>
  <c r="R16" i="14"/>
  <c r="N16" i="14"/>
  <c r="J16" i="14"/>
  <c r="E16" i="14"/>
  <c r="AA15" i="14"/>
  <c r="AB15" i="14" s="1"/>
  <c r="Y15" i="14"/>
  <c r="Z15" i="14" s="1"/>
  <c r="V15" i="14"/>
  <c r="R15" i="14"/>
  <c r="N15" i="14"/>
  <c r="J15" i="14"/>
  <c r="W15" i="14" s="1"/>
  <c r="E15" i="14"/>
  <c r="AA14" i="14"/>
  <c r="AB14" i="14" s="1"/>
  <c r="Y14" i="14"/>
  <c r="Z14" i="14" s="1"/>
  <c r="V14" i="14"/>
  <c r="R14" i="14"/>
  <c r="N14" i="14"/>
  <c r="J14" i="14"/>
  <c r="W14" i="14" s="1"/>
  <c r="E14" i="14"/>
  <c r="AA13" i="14"/>
  <c r="AB13" i="14" s="1"/>
  <c r="Y13" i="14"/>
  <c r="Z13" i="14" s="1"/>
  <c r="V13" i="14"/>
  <c r="R13" i="14"/>
  <c r="N13" i="14"/>
  <c r="J13" i="14"/>
  <c r="E13" i="14"/>
  <c r="AA12" i="14"/>
  <c r="AB12" i="14" s="1"/>
  <c r="Y12" i="14"/>
  <c r="Z12" i="14" s="1"/>
  <c r="V12" i="14"/>
  <c r="R12" i="14"/>
  <c r="N12" i="14"/>
  <c r="J12" i="14"/>
  <c r="E12" i="14"/>
  <c r="AA11" i="14"/>
  <c r="AB11" i="14" s="1"/>
  <c r="Y11" i="14"/>
  <c r="Z11" i="14" s="1"/>
  <c r="V11" i="14"/>
  <c r="R11" i="14"/>
  <c r="N11" i="14"/>
  <c r="J11" i="14"/>
  <c r="W11" i="14" s="1"/>
  <c r="E11" i="14"/>
  <c r="AA10" i="14"/>
  <c r="AB10" i="14" s="1"/>
  <c r="Y10" i="14"/>
  <c r="Z10" i="14" s="1"/>
  <c r="V10" i="14"/>
  <c r="R10" i="14"/>
  <c r="N10" i="14"/>
  <c r="J10" i="14"/>
  <c r="W10" i="14" s="1"/>
  <c r="E10" i="14"/>
  <c r="AA9" i="14"/>
  <c r="AB9" i="14" s="1"/>
  <c r="Y9" i="14"/>
  <c r="Z9" i="14" s="1"/>
  <c r="V9" i="14"/>
  <c r="R9" i="14"/>
  <c r="N9" i="14"/>
  <c r="J9" i="14"/>
  <c r="E9" i="14"/>
  <c r="AA8" i="14"/>
  <c r="AB8" i="14" s="1"/>
  <c r="Y8" i="14"/>
  <c r="Z8" i="14" s="1"/>
  <c r="V8" i="14"/>
  <c r="R8" i="14"/>
  <c r="N8" i="14"/>
  <c r="J8" i="14"/>
  <c r="E8" i="14"/>
  <c r="AA7" i="14"/>
  <c r="AB7" i="14" s="1"/>
  <c r="Y7" i="14"/>
  <c r="Z7" i="14" s="1"/>
  <c r="V7" i="14"/>
  <c r="R7" i="14"/>
  <c r="N7" i="14"/>
  <c r="J7" i="14"/>
  <c r="W7" i="14" s="1"/>
  <c r="E7" i="14"/>
  <c r="Y6" i="14"/>
  <c r="Z6" i="14" s="1"/>
  <c r="V6" i="14"/>
  <c r="R6" i="14"/>
  <c r="N6" i="14"/>
  <c r="J6" i="14"/>
  <c r="W6" i="14" s="1"/>
  <c r="E6" i="14"/>
  <c r="A6" i="14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A5" i="14"/>
  <c r="AB5" i="14" s="1"/>
  <c r="V5" i="14"/>
  <c r="R5" i="14"/>
  <c r="N5" i="14"/>
  <c r="J5" i="14"/>
  <c r="E5" i="14"/>
  <c r="AB29" i="13"/>
  <c r="AA29" i="13"/>
  <c r="Z29" i="13"/>
  <c r="Y29" i="13"/>
  <c r="V29" i="13"/>
  <c r="R29" i="13"/>
  <c r="N29" i="13"/>
  <c r="J29" i="13"/>
  <c r="W29" i="13" s="1"/>
  <c r="E29" i="13"/>
  <c r="AB28" i="13"/>
  <c r="AA28" i="13"/>
  <c r="Z28" i="13"/>
  <c r="Y28" i="13"/>
  <c r="V28" i="13"/>
  <c r="R28" i="13"/>
  <c r="N28" i="13"/>
  <c r="J28" i="13"/>
  <c r="E28" i="13"/>
  <c r="AB27" i="13"/>
  <c r="AA27" i="13"/>
  <c r="Z27" i="13"/>
  <c r="Y27" i="13"/>
  <c r="V27" i="13"/>
  <c r="R27" i="13"/>
  <c r="N27" i="13"/>
  <c r="J27" i="13"/>
  <c r="E27" i="13"/>
  <c r="AB26" i="13"/>
  <c r="AA26" i="13"/>
  <c r="Z26" i="13"/>
  <c r="Y26" i="13"/>
  <c r="V26" i="13"/>
  <c r="R26" i="13"/>
  <c r="N26" i="13"/>
  <c r="J26" i="13"/>
  <c r="E26" i="13"/>
  <c r="AB25" i="13"/>
  <c r="AA25" i="13"/>
  <c r="Z25" i="13"/>
  <c r="Y25" i="13"/>
  <c r="V25" i="13"/>
  <c r="R25" i="13"/>
  <c r="N25" i="13"/>
  <c r="J25" i="13"/>
  <c r="E25" i="13"/>
  <c r="AB24" i="13"/>
  <c r="AA24" i="13"/>
  <c r="Z24" i="13"/>
  <c r="Y24" i="13"/>
  <c r="V24" i="13"/>
  <c r="R24" i="13"/>
  <c r="N24" i="13"/>
  <c r="J24" i="13"/>
  <c r="E24" i="13"/>
  <c r="AB23" i="13"/>
  <c r="AA23" i="13"/>
  <c r="Z23" i="13"/>
  <c r="Y23" i="13"/>
  <c r="V23" i="13"/>
  <c r="R23" i="13"/>
  <c r="N23" i="13"/>
  <c r="J23" i="13"/>
  <c r="W23" i="13" s="1"/>
  <c r="E23" i="13"/>
  <c r="AB22" i="13"/>
  <c r="AA22" i="13"/>
  <c r="Z22" i="13"/>
  <c r="Y22" i="13"/>
  <c r="V22" i="13"/>
  <c r="R22" i="13"/>
  <c r="N22" i="13"/>
  <c r="J22" i="13"/>
  <c r="E22" i="13"/>
  <c r="AB21" i="13"/>
  <c r="AA21" i="13"/>
  <c r="Z21" i="13"/>
  <c r="Y21" i="13"/>
  <c r="V21" i="13"/>
  <c r="R21" i="13"/>
  <c r="N21" i="13"/>
  <c r="J21" i="13"/>
  <c r="W21" i="13" s="1"/>
  <c r="E21" i="13"/>
  <c r="AB20" i="13"/>
  <c r="AA20" i="13"/>
  <c r="Z20" i="13"/>
  <c r="Y20" i="13"/>
  <c r="V20" i="13"/>
  <c r="R20" i="13"/>
  <c r="N20" i="13"/>
  <c r="J20" i="13"/>
  <c r="E20" i="13"/>
  <c r="AB19" i="13"/>
  <c r="AA19" i="13"/>
  <c r="Z19" i="13"/>
  <c r="Y19" i="13"/>
  <c r="V19" i="13"/>
  <c r="R19" i="13"/>
  <c r="N19" i="13"/>
  <c r="J19" i="13"/>
  <c r="E19" i="13"/>
  <c r="AB18" i="13"/>
  <c r="AA18" i="13"/>
  <c r="Z18" i="13"/>
  <c r="Y18" i="13"/>
  <c r="V18" i="13"/>
  <c r="R18" i="13"/>
  <c r="N18" i="13"/>
  <c r="J18" i="13"/>
  <c r="E18" i="13"/>
  <c r="AB17" i="13"/>
  <c r="AA17" i="13"/>
  <c r="Z17" i="13"/>
  <c r="Y17" i="13"/>
  <c r="V17" i="13"/>
  <c r="R17" i="13"/>
  <c r="N17" i="13"/>
  <c r="J17" i="13"/>
  <c r="E17" i="13"/>
  <c r="AB16" i="13"/>
  <c r="AA16" i="13"/>
  <c r="Z16" i="13"/>
  <c r="Y16" i="13"/>
  <c r="V16" i="13"/>
  <c r="R16" i="13"/>
  <c r="N16" i="13"/>
  <c r="J16" i="13"/>
  <c r="E16" i="13"/>
  <c r="AB15" i="13"/>
  <c r="AA15" i="13"/>
  <c r="Z15" i="13"/>
  <c r="Y15" i="13"/>
  <c r="V15" i="13"/>
  <c r="R15" i="13"/>
  <c r="N15" i="13"/>
  <c r="J15" i="13"/>
  <c r="W15" i="13" s="1"/>
  <c r="E15" i="13"/>
  <c r="AB14" i="13"/>
  <c r="AA14" i="13"/>
  <c r="Z14" i="13"/>
  <c r="Y14" i="13"/>
  <c r="V14" i="13"/>
  <c r="R14" i="13"/>
  <c r="N14" i="13"/>
  <c r="J14" i="13"/>
  <c r="E14" i="13"/>
  <c r="AB13" i="13"/>
  <c r="AA13" i="13"/>
  <c r="Z13" i="13"/>
  <c r="Y13" i="13"/>
  <c r="V13" i="13"/>
  <c r="R13" i="13"/>
  <c r="N13" i="13"/>
  <c r="J13" i="13"/>
  <c r="W13" i="13" s="1"/>
  <c r="E13" i="13"/>
  <c r="AB12" i="13"/>
  <c r="AA12" i="13"/>
  <c r="Z12" i="13"/>
  <c r="Y12" i="13"/>
  <c r="V12" i="13"/>
  <c r="R12" i="13"/>
  <c r="N12" i="13"/>
  <c r="J12" i="13"/>
  <c r="E12" i="13"/>
  <c r="AB11" i="13"/>
  <c r="AA11" i="13"/>
  <c r="Z11" i="13"/>
  <c r="Y11" i="13"/>
  <c r="V11" i="13"/>
  <c r="R11" i="13"/>
  <c r="N11" i="13"/>
  <c r="J11" i="13"/>
  <c r="E11" i="13"/>
  <c r="AB10" i="13"/>
  <c r="AA10" i="13"/>
  <c r="Z10" i="13"/>
  <c r="Y10" i="13"/>
  <c r="V10" i="13"/>
  <c r="R10" i="13"/>
  <c r="N10" i="13"/>
  <c r="J10" i="13"/>
  <c r="E10" i="13"/>
  <c r="AB9" i="13"/>
  <c r="AA9" i="13"/>
  <c r="Z9" i="13"/>
  <c r="Y9" i="13"/>
  <c r="V9" i="13"/>
  <c r="R9" i="13"/>
  <c r="N9" i="13"/>
  <c r="J9" i="13"/>
  <c r="E9" i="13"/>
  <c r="AB8" i="13"/>
  <c r="AA8" i="13"/>
  <c r="Z8" i="13"/>
  <c r="Y8" i="13"/>
  <c r="V8" i="13"/>
  <c r="R8" i="13"/>
  <c r="N8" i="13"/>
  <c r="J8" i="13"/>
  <c r="E8" i="13"/>
  <c r="AB7" i="13"/>
  <c r="AA7" i="13"/>
  <c r="Z7" i="13"/>
  <c r="Y7" i="13"/>
  <c r="V7" i="13"/>
  <c r="R7" i="13"/>
  <c r="N7" i="13"/>
  <c r="J7" i="13"/>
  <c r="W7" i="13" s="1"/>
  <c r="E7" i="13"/>
  <c r="Z6" i="13"/>
  <c r="Y6" i="13"/>
  <c r="V6" i="13"/>
  <c r="R6" i="13"/>
  <c r="N6" i="13"/>
  <c r="J6" i="13"/>
  <c r="E6" i="13"/>
  <c r="A6" i="13"/>
  <c r="A7" i="13" s="1"/>
  <c r="A8" i="13" s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B5" i="13"/>
  <c r="AA5" i="13"/>
  <c r="V5" i="13"/>
  <c r="R5" i="13"/>
  <c r="N5" i="13"/>
  <c r="J5" i="13"/>
  <c r="E5" i="13"/>
  <c r="AB29" i="12"/>
  <c r="AA29" i="12"/>
  <c r="Y29" i="12"/>
  <c r="Z29" i="12" s="1"/>
  <c r="V29" i="12"/>
  <c r="R29" i="12"/>
  <c r="N29" i="12"/>
  <c r="J29" i="12"/>
  <c r="W29" i="12" s="1"/>
  <c r="E29" i="12"/>
  <c r="AA28" i="12"/>
  <c r="AB28" i="12" s="1"/>
  <c r="Y28" i="12"/>
  <c r="Z28" i="12" s="1"/>
  <c r="V28" i="12"/>
  <c r="R28" i="12"/>
  <c r="N28" i="12"/>
  <c r="J28" i="12"/>
  <c r="W28" i="12" s="1"/>
  <c r="E28" i="12"/>
  <c r="AA27" i="12"/>
  <c r="AB27" i="12" s="1"/>
  <c r="Y27" i="12"/>
  <c r="Z27" i="12" s="1"/>
  <c r="V27" i="12"/>
  <c r="R27" i="12"/>
  <c r="N27" i="12"/>
  <c r="J27" i="12"/>
  <c r="W27" i="12" s="1"/>
  <c r="E27" i="12"/>
  <c r="AA26" i="12"/>
  <c r="AB26" i="12" s="1"/>
  <c r="Y26" i="12"/>
  <c r="Z26" i="12" s="1"/>
  <c r="V26" i="12"/>
  <c r="R26" i="12"/>
  <c r="N26" i="12"/>
  <c r="J26" i="12"/>
  <c r="W26" i="12" s="1"/>
  <c r="E26" i="12"/>
  <c r="AB25" i="12"/>
  <c r="AA25" i="12"/>
  <c r="Y25" i="12"/>
  <c r="Z25" i="12" s="1"/>
  <c r="V25" i="12"/>
  <c r="R25" i="12"/>
  <c r="N25" i="12"/>
  <c r="J25" i="12"/>
  <c r="W25" i="12" s="1"/>
  <c r="E25" i="12"/>
  <c r="AA24" i="12"/>
  <c r="AB24" i="12" s="1"/>
  <c r="Y24" i="12"/>
  <c r="Z24" i="12" s="1"/>
  <c r="V24" i="12"/>
  <c r="R24" i="12"/>
  <c r="N24" i="12"/>
  <c r="J24" i="12"/>
  <c r="W24" i="12" s="1"/>
  <c r="E24" i="12"/>
  <c r="AA23" i="12"/>
  <c r="AB23" i="12" s="1"/>
  <c r="Y23" i="12"/>
  <c r="Z23" i="12" s="1"/>
  <c r="V23" i="12"/>
  <c r="R23" i="12"/>
  <c r="N23" i="12"/>
  <c r="J23" i="12"/>
  <c r="W23" i="12" s="1"/>
  <c r="E23" i="12"/>
  <c r="AA22" i="12"/>
  <c r="AB22" i="12" s="1"/>
  <c r="Y22" i="12"/>
  <c r="Z22" i="12" s="1"/>
  <c r="V22" i="12"/>
  <c r="R22" i="12"/>
  <c r="N22" i="12"/>
  <c r="J22" i="12"/>
  <c r="W22" i="12" s="1"/>
  <c r="E22" i="12"/>
  <c r="AB21" i="12"/>
  <c r="AA21" i="12"/>
  <c r="Y21" i="12"/>
  <c r="Z21" i="12" s="1"/>
  <c r="V21" i="12"/>
  <c r="R21" i="12"/>
  <c r="N21" i="12"/>
  <c r="J21" i="12"/>
  <c r="W21" i="12" s="1"/>
  <c r="E21" i="12"/>
  <c r="AA20" i="12"/>
  <c r="AB20" i="12" s="1"/>
  <c r="Y20" i="12"/>
  <c r="Z20" i="12" s="1"/>
  <c r="V20" i="12"/>
  <c r="R20" i="12"/>
  <c r="N20" i="12"/>
  <c r="J20" i="12"/>
  <c r="W20" i="12" s="1"/>
  <c r="E20" i="12"/>
  <c r="AA19" i="12"/>
  <c r="AB19" i="12" s="1"/>
  <c r="Y19" i="12"/>
  <c r="Z19" i="12" s="1"/>
  <c r="V19" i="12"/>
  <c r="R19" i="12"/>
  <c r="N19" i="12"/>
  <c r="J19" i="12"/>
  <c r="W19" i="12" s="1"/>
  <c r="E19" i="12"/>
  <c r="AA18" i="12"/>
  <c r="AB18" i="12" s="1"/>
  <c r="Y18" i="12"/>
  <c r="Z18" i="12" s="1"/>
  <c r="V18" i="12"/>
  <c r="R18" i="12"/>
  <c r="N18" i="12"/>
  <c r="J18" i="12"/>
  <c r="W18" i="12" s="1"/>
  <c r="E18" i="12"/>
  <c r="AB17" i="12"/>
  <c r="AA17" i="12"/>
  <c r="Y17" i="12"/>
  <c r="Z17" i="12" s="1"/>
  <c r="V17" i="12"/>
  <c r="R17" i="12"/>
  <c r="N17" i="12"/>
  <c r="J17" i="12"/>
  <c r="W17" i="12" s="1"/>
  <c r="E17" i="12"/>
  <c r="AA16" i="12"/>
  <c r="AB16" i="12" s="1"/>
  <c r="V16" i="12"/>
  <c r="R16" i="12"/>
  <c r="N16" i="12"/>
  <c r="J16" i="12"/>
  <c r="W16" i="12" s="1"/>
  <c r="E16" i="12"/>
  <c r="AA15" i="12"/>
  <c r="AB15" i="12" s="1"/>
  <c r="V15" i="12"/>
  <c r="R15" i="12"/>
  <c r="N15" i="12"/>
  <c r="J15" i="12"/>
  <c r="E15" i="12"/>
  <c r="AA14" i="12"/>
  <c r="AB14" i="12" s="1"/>
  <c r="V14" i="12"/>
  <c r="R14" i="12"/>
  <c r="N14" i="12"/>
  <c r="J14" i="12"/>
  <c r="W14" i="12" s="1"/>
  <c r="Y14" i="12" s="1"/>
  <c r="E14" i="12"/>
  <c r="Y13" i="12"/>
  <c r="Z13" i="12" s="1"/>
  <c r="V13" i="12"/>
  <c r="R13" i="12"/>
  <c r="N13" i="12"/>
  <c r="J13" i="12"/>
  <c r="W13" i="12" s="1"/>
  <c r="AA13" i="12" s="1"/>
  <c r="E13" i="12"/>
  <c r="AA12" i="12"/>
  <c r="AB12" i="12" s="1"/>
  <c r="V12" i="12"/>
  <c r="R12" i="12"/>
  <c r="N12" i="12"/>
  <c r="J12" i="12"/>
  <c r="W12" i="12" s="1"/>
  <c r="E12" i="12"/>
  <c r="Y11" i="12"/>
  <c r="Z11" i="12" s="1"/>
  <c r="V11" i="12"/>
  <c r="R11" i="12"/>
  <c r="N11" i="12"/>
  <c r="J11" i="12"/>
  <c r="W11" i="12" s="1"/>
  <c r="E11" i="12"/>
  <c r="Y10" i="12"/>
  <c r="Z10" i="12" s="1"/>
  <c r="V10" i="12"/>
  <c r="R10" i="12"/>
  <c r="N10" i="12"/>
  <c r="J10" i="12"/>
  <c r="W10" i="12" s="1"/>
  <c r="AA10" i="12" s="1"/>
  <c r="E10" i="12"/>
  <c r="Y9" i="12"/>
  <c r="Z9" i="12" s="1"/>
  <c r="V9" i="12"/>
  <c r="R9" i="12"/>
  <c r="N9" i="12"/>
  <c r="J9" i="12"/>
  <c r="W9" i="12" s="1"/>
  <c r="E9" i="12"/>
  <c r="Y8" i="12"/>
  <c r="Z8" i="12" s="1"/>
  <c r="V8" i="12"/>
  <c r="R8" i="12"/>
  <c r="N8" i="12"/>
  <c r="J8" i="12"/>
  <c r="W8" i="12" s="1"/>
  <c r="E8" i="12"/>
  <c r="AA7" i="12"/>
  <c r="AB7" i="12" s="1"/>
  <c r="V7" i="12"/>
  <c r="R7" i="12"/>
  <c r="N7" i="12"/>
  <c r="J7" i="12"/>
  <c r="E7" i="12"/>
  <c r="A7" i="12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Y6" i="12"/>
  <c r="Z6" i="12" s="1"/>
  <c r="V6" i="12"/>
  <c r="R6" i="12"/>
  <c r="N6" i="12"/>
  <c r="J6" i="12"/>
  <c r="E6" i="12"/>
  <c r="A6" i="12"/>
  <c r="AB5" i="12"/>
  <c r="AA5" i="12"/>
  <c r="V5" i="12"/>
  <c r="R5" i="12"/>
  <c r="N5" i="12"/>
  <c r="J5" i="12"/>
  <c r="W5" i="12" s="1"/>
  <c r="E5" i="12"/>
  <c r="AA29" i="11"/>
  <c r="AB29" i="11" s="1"/>
  <c r="Z29" i="11"/>
  <c r="Y29" i="11"/>
  <c r="V29" i="11"/>
  <c r="R29" i="11"/>
  <c r="N29" i="11"/>
  <c r="J29" i="11"/>
  <c r="W29" i="11" s="1"/>
  <c r="E29" i="11"/>
  <c r="AA28" i="11"/>
  <c r="AB28" i="11" s="1"/>
  <c r="Z28" i="11"/>
  <c r="Y28" i="11"/>
  <c r="V28" i="11"/>
  <c r="R28" i="11"/>
  <c r="N28" i="11"/>
  <c r="J28" i="11"/>
  <c r="W28" i="11" s="1"/>
  <c r="E28" i="11"/>
  <c r="AB27" i="11"/>
  <c r="AA27" i="11"/>
  <c r="Z27" i="11"/>
  <c r="Y27" i="11"/>
  <c r="V27" i="11"/>
  <c r="R27" i="11"/>
  <c r="N27" i="11"/>
  <c r="J27" i="11"/>
  <c r="W27" i="11" s="1"/>
  <c r="E27" i="11"/>
  <c r="AB26" i="11"/>
  <c r="AA26" i="11"/>
  <c r="Z26" i="11"/>
  <c r="Y26" i="11"/>
  <c r="V26" i="11"/>
  <c r="R26" i="11"/>
  <c r="N26" i="11"/>
  <c r="J26" i="11"/>
  <c r="W26" i="11" s="1"/>
  <c r="E26" i="11"/>
  <c r="AA25" i="11"/>
  <c r="AB25" i="11" s="1"/>
  <c r="Z25" i="11"/>
  <c r="Y25" i="11"/>
  <c r="V25" i="11"/>
  <c r="R25" i="11"/>
  <c r="N25" i="11"/>
  <c r="J25" i="11"/>
  <c r="W25" i="11" s="1"/>
  <c r="E25" i="11"/>
  <c r="AA24" i="11"/>
  <c r="AB24" i="11" s="1"/>
  <c r="Z24" i="11"/>
  <c r="Y24" i="11"/>
  <c r="V24" i="11"/>
  <c r="R24" i="11"/>
  <c r="N24" i="11"/>
  <c r="J24" i="11"/>
  <c r="E24" i="11"/>
  <c r="AB23" i="11"/>
  <c r="AA23" i="11"/>
  <c r="Z23" i="11"/>
  <c r="Y23" i="11"/>
  <c r="V23" i="11"/>
  <c r="R23" i="11"/>
  <c r="N23" i="11"/>
  <c r="J23" i="11"/>
  <c r="E23" i="11"/>
  <c r="AA22" i="11"/>
  <c r="AB22" i="11" s="1"/>
  <c r="Z22" i="11"/>
  <c r="Y22" i="11"/>
  <c r="V22" i="11"/>
  <c r="R22" i="11"/>
  <c r="N22" i="11"/>
  <c r="J22" i="11"/>
  <c r="W22" i="11" s="1"/>
  <c r="E22" i="11"/>
  <c r="AA21" i="11"/>
  <c r="AB21" i="11" s="1"/>
  <c r="Z21" i="11"/>
  <c r="Y21" i="11"/>
  <c r="V21" i="11"/>
  <c r="R21" i="11"/>
  <c r="N21" i="11"/>
  <c r="J21" i="11"/>
  <c r="W21" i="11" s="1"/>
  <c r="E21" i="11"/>
  <c r="AA20" i="11"/>
  <c r="AB20" i="11" s="1"/>
  <c r="Z20" i="11"/>
  <c r="Y20" i="11"/>
  <c r="V20" i="11"/>
  <c r="R20" i="11"/>
  <c r="N20" i="11"/>
  <c r="J20" i="11"/>
  <c r="W20" i="11" s="1"/>
  <c r="E20" i="11"/>
  <c r="AB19" i="11"/>
  <c r="AA19" i="11"/>
  <c r="Z19" i="11"/>
  <c r="Y19" i="11"/>
  <c r="V19" i="11"/>
  <c r="R19" i="11"/>
  <c r="N19" i="11"/>
  <c r="J19" i="11"/>
  <c r="W19" i="11" s="1"/>
  <c r="E19" i="11"/>
  <c r="AB18" i="11"/>
  <c r="AA18" i="11"/>
  <c r="Z18" i="11"/>
  <c r="Y18" i="11"/>
  <c r="V18" i="11"/>
  <c r="R18" i="11"/>
  <c r="N18" i="11"/>
  <c r="J18" i="11"/>
  <c r="W18" i="11" s="1"/>
  <c r="E18" i="11"/>
  <c r="AA17" i="11"/>
  <c r="AB17" i="11" s="1"/>
  <c r="Z17" i="11"/>
  <c r="Y17" i="11"/>
  <c r="V17" i="11"/>
  <c r="R17" i="11"/>
  <c r="N17" i="11"/>
  <c r="J17" i="11"/>
  <c r="W17" i="11" s="1"/>
  <c r="E17" i="11"/>
  <c r="AA16" i="11"/>
  <c r="AB16" i="11" s="1"/>
  <c r="Z16" i="11"/>
  <c r="Y16" i="11"/>
  <c r="V16" i="11"/>
  <c r="R16" i="11"/>
  <c r="N16" i="11"/>
  <c r="J16" i="11"/>
  <c r="E16" i="11"/>
  <c r="AB15" i="11"/>
  <c r="AA15" i="11"/>
  <c r="Z15" i="11"/>
  <c r="Y15" i="11"/>
  <c r="V15" i="11"/>
  <c r="R15" i="11"/>
  <c r="N15" i="11"/>
  <c r="J15" i="11"/>
  <c r="E15" i="11"/>
  <c r="AA14" i="11"/>
  <c r="AB14" i="11" s="1"/>
  <c r="Z14" i="11"/>
  <c r="Y14" i="11"/>
  <c r="V14" i="11"/>
  <c r="R14" i="11"/>
  <c r="N14" i="11"/>
  <c r="J14" i="11"/>
  <c r="W14" i="11" s="1"/>
  <c r="E14" i="11"/>
  <c r="AA13" i="11"/>
  <c r="AB13" i="11" s="1"/>
  <c r="Z13" i="11"/>
  <c r="Y13" i="11"/>
  <c r="V13" i="11"/>
  <c r="R13" i="11"/>
  <c r="N13" i="11"/>
  <c r="J13" i="11"/>
  <c r="W13" i="11" s="1"/>
  <c r="E13" i="11"/>
  <c r="AA12" i="11"/>
  <c r="AB12" i="11" s="1"/>
  <c r="Z12" i="11"/>
  <c r="Y12" i="11"/>
  <c r="V12" i="11"/>
  <c r="R12" i="11"/>
  <c r="N12" i="11"/>
  <c r="J12" i="11"/>
  <c r="W12" i="11" s="1"/>
  <c r="E12" i="11"/>
  <c r="AB11" i="11"/>
  <c r="AA11" i="11"/>
  <c r="Z11" i="11"/>
  <c r="Y11" i="11"/>
  <c r="V11" i="11"/>
  <c r="R11" i="11"/>
  <c r="N11" i="11"/>
  <c r="J11" i="11"/>
  <c r="W11" i="11" s="1"/>
  <c r="E11" i="11"/>
  <c r="AB10" i="11"/>
  <c r="AA10" i="11"/>
  <c r="Z10" i="11"/>
  <c r="Y10" i="11"/>
  <c r="V10" i="11"/>
  <c r="R10" i="11"/>
  <c r="N10" i="11"/>
  <c r="J10" i="11"/>
  <c r="W10" i="11" s="1"/>
  <c r="E10" i="11"/>
  <c r="AA9" i="11"/>
  <c r="AB9" i="11" s="1"/>
  <c r="Z9" i="11"/>
  <c r="Y9" i="11"/>
  <c r="V9" i="11"/>
  <c r="R9" i="11"/>
  <c r="N9" i="11"/>
  <c r="J9" i="11"/>
  <c r="W9" i="11" s="1"/>
  <c r="E9" i="11"/>
  <c r="AA8" i="11"/>
  <c r="AB8" i="11" s="1"/>
  <c r="Z8" i="11"/>
  <c r="Y8" i="11"/>
  <c r="V8" i="11"/>
  <c r="R8" i="11"/>
  <c r="N8" i="11"/>
  <c r="J8" i="11"/>
  <c r="E8" i="11"/>
  <c r="AB7" i="11"/>
  <c r="AA7" i="11"/>
  <c r="Z7" i="11"/>
  <c r="Y7" i="11"/>
  <c r="V7" i="11"/>
  <c r="R7" i="11"/>
  <c r="N7" i="11"/>
  <c r="J7" i="11"/>
  <c r="E7" i="11"/>
  <c r="AA6" i="11"/>
  <c r="AB6" i="11" s="1"/>
  <c r="Z6" i="11"/>
  <c r="Y6" i="11"/>
  <c r="V6" i="11"/>
  <c r="R6" i="11"/>
  <c r="N6" i="11"/>
  <c r="J6" i="11"/>
  <c r="W6" i="11" s="1"/>
  <c r="E6" i="11"/>
  <c r="A6" i="1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A5" i="11"/>
  <c r="AB5" i="11" s="1"/>
  <c r="V5" i="11"/>
  <c r="R5" i="11"/>
  <c r="N5" i="11"/>
  <c r="J5" i="11"/>
  <c r="W5" i="11" s="1"/>
  <c r="E5" i="11"/>
  <c r="AA29" i="10"/>
  <c r="AB29" i="10" s="1"/>
  <c r="Y29" i="10"/>
  <c r="Z29" i="10" s="1"/>
  <c r="V29" i="10"/>
  <c r="R29" i="10"/>
  <c r="N29" i="10"/>
  <c r="J29" i="10"/>
  <c r="W29" i="10" s="1"/>
  <c r="E29" i="10"/>
  <c r="AA28" i="10"/>
  <c r="AB28" i="10" s="1"/>
  <c r="Z28" i="10"/>
  <c r="Y28" i="10"/>
  <c r="V28" i="10"/>
  <c r="R28" i="10"/>
  <c r="N28" i="10"/>
  <c r="J28" i="10"/>
  <c r="E28" i="10"/>
  <c r="AA27" i="10"/>
  <c r="AB27" i="10" s="1"/>
  <c r="Y27" i="10"/>
  <c r="Z27" i="10" s="1"/>
  <c r="V27" i="10"/>
  <c r="R27" i="10"/>
  <c r="N27" i="10"/>
  <c r="J27" i="10"/>
  <c r="W27" i="10" s="1"/>
  <c r="E27" i="10"/>
  <c r="AA26" i="10"/>
  <c r="AB26" i="10" s="1"/>
  <c r="Z26" i="10"/>
  <c r="Y26" i="10"/>
  <c r="V26" i="10"/>
  <c r="R26" i="10"/>
  <c r="N26" i="10"/>
  <c r="J26" i="10"/>
  <c r="E26" i="10"/>
  <c r="AA25" i="10"/>
  <c r="AB25" i="10" s="1"/>
  <c r="Y25" i="10"/>
  <c r="Z25" i="10" s="1"/>
  <c r="V25" i="10"/>
  <c r="R25" i="10"/>
  <c r="N25" i="10"/>
  <c r="J25" i="10"/>
  <c r="W25" i="10" s="1"/>
  <c r="E25" i="10"/>
  <c r="AB24" i="10"/>
  <c r="AA24" i="10"/>
  <c r="Y24" i="10"/>
  <c r="Z24" i="10" s="1"/>
  <c r="V24" i="10"/>
  <c r="R24" i="10"/>
  <c r="N24" i="10"/>
  <c r="J24" i="10"/>
  <c r="W24" i="10" s="1"/>
  <c r="E24" i="10"/>
  <c r="AA23" i="10"/>
  <c r="AB23" i="10" s="1"/>
  <c r="Y23" i="10"/>
  <c r="Z23" i="10" s="1"/>
  <c r="V23" i="10"/>
  <c r="R23" i="10"/>
  <c r="N23" i="10"/>
  <c r="J23" i="10"/>
  <c r="W23" i="10" s="1"/>
  <c r="E23" i="10"/>
  <c r="AB22" i="10"/>
  <c r="AA22" i="10"/>
  <c r="Y22" i="10"/>
  <c r="Z22" i="10" s="1"/>
  <c r="V22" i="10"/>
  <c r="R22" i="10"/>
  <c r="N22" i="10"/>
  <c r="J22" i="10"/>
  <c r="W22" i="10" s="1"/>
  <c r="E22" i="10"/>
  <c r="AA21" i="10"/>
  <c r="AB21" i="10" s="1"/>
  <c r="Y21" i="10"/>
  <c r="Z21" i="10" s="1"/>
  <c r="V21" i="10"/>
  <c r="R21" i="10"/>
  <c r="N21" i="10"/>
  <c r="J21" i="10"/>
  <c r="W21" i="10" s="1"/>
  <c r="E21" i="10"/>
  <c r="AB20" i="10"/>
  <c r="AA20" i="10"/>
  <c r="Y20" i="10"/>
  <c r="Z20" i="10" s="1"/>
  <c r="V20" i="10"/>
  <c r="R20" i="10"/>
  <c r="N20" i="10"/>
  <c r="J20" i="10"/>
  <c r="W20" i="10" s="1"/>
  <c r="E20" i="10"/>
  <c r="AA19" i="10"/>
  <c r="AB19" i="10" s="1"/>
  <c r="Y19" i="10"/>
  <c r="Z19" i="10" s="1"/>
  <c r="V19" i="10"/>
  <c r="R19" i="10"/>
  <c r="N19" i="10"/>
  <c r="J19" i="10"/>
  <c r="W19" i="10" s="1"/>
  <c r="E19" i="10"/>
  <c r="AB18" i="10"/>
  <c r="AA18" i="10"/>
  <c r="Y18" i="10"/>
  <c r="Z18" i="10" s="1"/>
  <c r="V18" i="10"/>
  <c r="R18" i="10"/>
  <c r="N18" i="10"/>
  <c r="J18" i="10"/>
  <c r="W18" i="10" s="1"/>
  <c r="E18" i="10"/>
  <c r="AA17" i="10"/>
  <c r="AB17" i="10" s="1"/>
  <c r="Y17" i="10"/>
  <c r="Z17" i="10" s="1"/>
  <c r="V17" i="10"/>
  <c r="R17" i="10"/>
  <c r="N17" i="10"/>
  <c r="J17" i="10"/>
  <c r="W17" i="10" s="1"/>
  <c r="E17" i="10"/>
  <c r="AB16" i="10"/>
  <c r="AA16" i="10"/>
  <c r="Y16" i="10"/>
  <c r="Z16" i="10" s="1"/>
  <c r="V16" i="10"/>
  <c r="R16" i="10"/>
  <c r="N16" i="10"/>
  <c r="J16" i="10"/>
  <c r="W16" i="10" s="1"/>
  <c r="E16" i="10"/>
  <c r="AA15" i="10"/>
  <c r="AB15" i="10" s="1"/>
  <c r="Y15" i="10"/>
  <c r="Z15" i="10" s="1"/>
  <c r="V15" i="10"/>
  <c r="R15" i="10"/>
  <c r="N15" i="10"/>
  <c r="J15" i="10"/>
  <c r="W15" i="10" s="1"/>
  <c r="E15" i="10"/>
  <c r="AB14" i="10"/>
  <c r="AA14" i="10"/>
  <c r="Y14" i="10"/>
  <c r="Z14" i="10" s="1"/>
  <c r="V14" i="10"/>
  <c r="R14" i="10"/>
  <c r="N14" i="10"/>
  <c r="J14" i="10"/>
  <c r="W14" i="10" s="1"/>
  <c r="E14" i="10"/>
  <c r="AA13" i="10"/>
  <c r="AB13" i="10" s="1"/>
  <c r="Y13" i="10"/>
  <c r="Z13" i="10" s="1"/>
  <c r="V13" i="10"/>
  <c r="R13" i="10"/>
  <c r="N13" i="10"/>
  <c r="J13" i="10"/>
  <c r="W13" i="10" s="1"/>
  <c r="E13" i="10"/>
  <c r="AB12" i="10"/>
  <c r="AA12" i="10"/>
  <c r="Y12" i="10"/>
  <c r="Z12" i="10" s="1"/>
  <c r="V12" i="10"/>
  <c r="R12" i="10"/>
  <c r="N12" i="10"/>
  <c r="J12" i="10"/>
  <c r="W12" i="10" s="1"/>
  <c r="E12" i="10"/>
  <c r="AA11" i="10"/>
  <c r="AB11" i="10" s="1"/>
  <c r="Y11" i="10"/>
  <c r="Z11" i="10" s="1"/>
  <c r="V11" i="10"/>
  <c r="R11" i="10"/>
  <c r="N11" i="10"/>
  <c r="J11" i="10"/>
  <c r="W11" i="10" s="1"/>
  <c r="E11" i="10"/>
  <c r="AB10" i="10"/>
  <c r="AA10" i="10"/>
  <c r="Y10" i="10"/>
  <c r="Z10" i="10" s="1"/>
  <c r="V10" i="10"/>
  <c r="R10" i="10"/>
  <c r="N10" i="10"/>
  <c r="J10" i="10"/>
  <c r="W10" i="10" s="1"/>
  <c r="E10" i="10"/>
  <c r="AB9" i="10"/>
  <c r="AA9" i="10"/>
  <c r="Y9" i="10"/>
  <c r="Z9" i="10" s="1"/>
  <c r="V9" i="10"/>
  <c r="R9" i="10"/>
  <c r="N9" i="10"/>
  <c r="J9" i="10"/>
  <c r="W9" i="10" s="1"/>
  <c r="E9" i="10"/>
  <c r="AA8" i="10"/>
  <c r="AB8" i="10" s="1"/>
  <c r="Y8" i="10"/>
  <c r="Z8" i="10" s="1"/>
  <c r="V8" i="10"/>
  <c r="R8" i="10"/>
  <c r="N8" i="10"/>
  <c r="J8" i="10"/>
  <c r="W8" i="10" s="1"/>
  <c r="E8" i="10"/>
  <c r="AA7" i="10"/>
  <c r="AB7" i="10" s="1"/>
  <c r="Y7" i="10"/>
  <c r="Z7" i="10" s="1"/>
  <c r="V7" i="10"/>
  <c r="R7" i="10"/>
  <c r="N7" i="10"/>
  <c r="J7" i="10"/>
  <c r="W7" i="10" s="1"/>
  <c r="E7" i="10"/>
  <c r="A7" i="10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Y6" i="10"/>
  <c r="Z6" i="10" s="1"/>
  <c r="V6" i="10"/>
  <c r="R6" i="10"/>
  <c r="N6" i="10"/>
  <c r="J6" i="10"/>
  <c r="W6" i="10" s="1"/>
  <c r="AA6" i="10" s="1"/>
  <c r="E6" i="10"/>
  <c r="A6" i="10"/>
  <c r="Y5" i="10"/>
  <c r="Z5" i="10" s="1"/>
  <c r="V5" i="10"/>
  <c r="R5" i="10"/>
  <c r="N5" i="10"/>
  <c r="J5" i="10"/>
  <c r="W5" i="10" s="1"/>
  <c r="E5" i="10"/>
  <c r="AA29" i="9"/>
  <c r="AB29" i="9" s="1"/>
  <c r="Z29" i="9"/>
  <c r="Y29" i="9"/>
  <c r="V29" i="9"/>
  <c r="R29" i="9"/>
  <c r="N29" i="9"/>
  <c r="J29" i="9"/>
  <c r="W29" i="9" s="1"/>
  <c r="E29" i="9"/>
  <c r="AB28" i="9"/>
  <c r="AA28" i="9"/>
  <c r="Z28" i="9"/>
  <c r="Y28" i="9"/>
  <c r="V28" i="9"/>
  <c r="R28" i="9"/>
  <c r="N28" i="9"/>
  <c r="J28" i="9"/>
  <c r="W28" i="9" s="1"/>
  <c r="E28" i="9"/>
  <c r="AB27" i="9"/>
  <c r="AA27" i="9"/>
  <c r="Z27" i="9"/>
  <c r="Y27" i="9"/>
  <c r="V27" i="9"/>
  <c r="R27" i="9"/>
  <c r="N27" i="9"/>
  <c r="J27" i="9"/>
  <c r="W27" i="9" s="1"/>
  <c r="E27" i="9"/>
  <c r="AA26" i="9"/>
  <c r="AB26" i="9" s="1"/>
  <c r="Z26" i="9"/>
  <c r="Y26" i="9"/>
  <c r="V26" i="9"/>
  <c r="R26" i="9"/>
  <c r="N26" i="9"/>
  <c r="J26" i="9"/>
  <c r="W26" i="9" s="1"/>
  <c r="E26" i="9"/>
  <c r="AA25" i="9"/>
  <c r="AB25" i="9" s="1"/>
  <c r="Z25" i="9"/>
  <c r="Y25" i="9"/>
  <c r="V25" i="9"/>
  <c r="R25" i="9"/>
  <c r="N25" i="9"/>
  <c r="J25" i="9"/>
  <c r="W25" i="9" s="1"/>
  <c r="E25" i="9"/>
  <c r="AB24" i="9"/>
  <c r="AA24" i="9"/>
  <c r="Z24" i="9"/>
  <c r="Y24" i="9"/>
  <c r="V24" i="9"/>
  <c r="R24" i="9"/>
  <c r="N24" i="9"/>
  <c r="J24" i="9"/>
  <c r="W24" i="9" s="1"/>
  <c r="E24" i="9"/>
  <c r="AB23" i="9"/>
  <c r="AA23" i="9"/>
  <c r="Z23" i="9"/>
  <c r="Y23" i="9"/>
  <c r="V23" i="9"/>
  <c r="R23" i="9"/>
  <c r="N23" i="9"/>
  <c r="J23" i="9"/>
  <c r="W23" i="9" s="1"/>
  <c r="E23" i="9"/>
  <c r="AA22" i="9"/>
  <c r="AB22" i="9" s="1"/>
  <c r="Z22" i="9"/>
  <c r="Y22" i="9"/>
  <c r="V22" i="9"/>
  <c r="R22" i="9"/>
  <c r="N22" i="9"/>
  <c r="J22" i="9"/>
  <c r="W22" i="9" s="1"/>
  <c r="E22" i="9"/>
  <c r="AA21" i="9"/>
  <c r="AB21" i="9" s="1"/>
  <c r="Z21" i="9"/>
  <c r="Y21" i="9"/>
  <c r="V21" i="9"/>
  <c r="R21" i="9"/>
  <c r="N21" i="9"/>
  <c r="J21" i="9"/>
  <c r="W21" i="9" s="1"/>
  <c r="E21" i="9"/>
  <c r="AB20" i="9"/>
  <c r="AA20" i="9"/>
  <c r="Z20" i="9"/>
  <c r="Y20" i="9"/>
  <c r="V20" i="9"/>
  <c r="R20" i="9"/>
  <c r="N20" i="9"/>
  <c r="J20" i="9"/>
  <c r="W20" i="9" s="1"/>
  <c r="E20" i="9"/>
  <c r="AB19" i="9"/>
  <c r="AA19" i="9"/>
  <c r="Z19" i="9"/>
  <c r="Y19" i="9"/>
  <c r="V19" i="9"/>
  <c r="R19" i="9"/>
  <c r="N19" i="9"/>
  <c r="J19" i="9"/>
  <c r="W19" i="9" s="1"/>
  <c r="E19" i="9"/>
  <c r="AA18" i="9"/>
  <c r="AB18" i="9" s="1"/>
  <c r="Z18" i="9"/>
  <c r="Y18" i="9"/>
  <c r="V18" i="9"/>
  <c r="R18" i="9"/>
  <c r="N18" i="9"/>
  <c r="J18" i="9"/>
  <c r="W18" i="9" s="1"/>
  <c r="E18" i="9"/>
  <c r="AA17" i="9"/>
  <c r="AB17" i="9" s="1"/>
  <c r="Z17" i="9"/>
  <c r="Y17" i="9"/>
  <c r="V17" i="9"/>
  <c r="R17" i="9"/>
  <c r="N17" i="9"/>
  <c r="J17" i="9"/>
  <c r="W17" i="9" s="1"/>
  <c r="E17" i="9"/>
  <c r="AB16" i="9"/>
  <c r="AA16" i="9"/>
  <c r="Z16" i="9"/>
  <c r="Y16" i="9"/>
  <c r="V16" i="9"/>
  <c r="R16" i="9"/>
  <c r="N16" i="9"/>
  <c r="J16" i="9"/>
  <c r="W16" i="9" s="1"/>
  <c r="E16" i="9"/>
  <c r="AB15" i="9"/>
  <c r="AA15" i="9"/>
  <c r="Z15" i="9"/>
  <c r="Y15" i="9"/>
  <c r="V15" i="9"/>
  <c r="R15" i="9"/>
  <c r="N15" i="9"/>
  <c r="J15" i="9"/>
  <c r="W15" i="9" s="1"/>
  <c r="E15" i="9"/>
  <c r="AA14" i="9"/>
  <c r="AB14" i="9" s="1"/>
  <c r="Z14" i="9"/>
  <c r="Y14" i="9"/>
  <c r="V14" i="9"/>
  <c r="R14" i="9"/>
  <c r="N14" i="9"/>
  <c r="J14" i="9"/>
  <c r="W14" i="9" s="1"/>
  <c r="E14" i="9"/>
  <c r="AA13" i="9"/>
  <c r="AB13" i="9" s="1"/>
  <c r="Z13" i="9"/>
  <c r="Y13" i="9"/>
  <c r="V13" i="9"/>
  <c r="R13" i="9"/>
  <c r="N13" i="9"/>
  <c r="J13" i="9"/>
  <c r="W13" i="9" s="1"/>
  <c r="E13" i="9"/>
  <c r="AB12" i="9"/>
  <c r="AA12" i="9"/>
  <c r="Z12" i="9"/>
  <c r="Y12" i="9"/>
  <c r="V12" i="9"/>
  <c r="R12" i="9"/>
  <c r="N12" i="9"/>
  <c r="J12" i="9"/>
  <c r="W12" i="9" s="1"/>
  <c r="E12" i="9"/>
  <c r="AB11" i="9"/>
  <c r="AA11" i="9"/>
  <c r="Z11" i="9"/>
  <c r="Y11" i="9"/>
  <c r="V11" i="9"/>
  <c r="R11" i="9"/>
  <c r="N11" i="9"/>
  <c r="J11" i="9"/>
  <c r="W11" i="9" s="1"/>
  <c r="E11" i="9"/>
  <c r="AA10" i="9"/>
  <c r="AB10" i="9" s="1"/>
  <c r="Z10" i="9"/>
  <c r="Y10" i="9"/>
  <c r="V10" i="9"/>
  <c r="R10" i="9"/>
  <c r="N10" i="9"/>
  <c r="J10" i="9"/>
  <c r="W10" i="9" s="1"/>
  <c r="X10" i="9" s="1"/>
  <c r="E10" i="9"/>
  <c r="AA9" i="9"/>
  <c r="AB9" i="9" s="1"/>
  <c r="Z9" i="9"/>
  <c r="Y9" i="9"/>
  <c r="V9" i="9"/>
  <c r="R9" i="9"/>
  <c r="N9" i="9"/>
  <c r="J9" i="9"/>
  <c r="W9" i="9" s="1"/>
  <c r="E9" i="9"/>
  <c r="AB8" i="9"/>
  <c r="AA8" i="9"/>
  <c r="V8" i="9"/>
  <c r="R8" i="9"/>
  <c r="N8" i="9"/>
  <c r="J8" i="9"/>
  <c r="W8" i="9" s="1"/>
  <c r="Y8" i="9" s="1"/>
  <c r="E8" i="9"/>
  <c r="Z7" i="9"/>
  <c r="Y7" i="9"/>
  <c r="V7" i="9"/>
  <c r="R7" i="9"/>
  <c r="N7" i="9"/>
  <c r="J7" i="9"/>
  <c r="W7" i="9" s="1"/>
  <c r="E7" i="9"/>
  <c r="Z6" i="9"/>
  <c r="Y6" i="9"/>
  <c r="V6" i="9"/>
  <c r="R6" i="9"/>
  <c r="N6" i="9"/>
  <c r="J6" i="9"/>
  <c r="W6" i="9" s="1"/>
  <c r="E6" i="9"/>
  <c r="A6" i="9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A5" i="9"/>
  <c r="AB5" i="9" s="1"/>
  <c r="V5" i="9"/>
  <c r="R5" i="9"/>
  <c r="N5" i="9"/>
  <c r="J5" i="9"/>
  <c r="W5" i="9" s="1"/>
  <c r="E5" i="9"/>
  <c r="AA29" i="8"/>
  <c r="AB29" i="8" s="1"/>
  <c r="Z29" i="8"/>
  <c r="Y29" i="8"/>
  <c r="V29" i="8"/>
  <c r="R29" i="8"/>
  <c r="N29" i="8"/>
  <c r="J29" i="8"/>
  <c r="W29" i="8" s="1"/>
  <c r="E29" i="8"/>
  <c r="AA28" i="8"/>
  <c r="AB28" i="8" s="1"/>
  <c r="Y28" i="8"/>
  <c r="Z28" i="8" s="1"/>
  <c r="V28" i="8"/>
  <c r="R28" i="8"/>
  <c r="N28" i="8"/>
  <c r="J28" i="8"/>
  <c r="W28" i="8" s="1"/>
  <c r="E28" i="8"/>
  <c r="AA27" i="8"/>
  <c r="AB27" i="8" s="1"/>
  <c r="Z27" i="8"/>
  <c r="Y27" i="8"/>
  <c r="V27" i="8"/>
  <c r="R27" i="8"/>
  <c r="N27" i="8"/>
  <c r="J27" i="8"/>
  <c r="E27" i="8"/>
  <c r="AA26" i="8"/>
  <c r="AB26" i="8" s="1"/>
  <c r="Y26" i="8"/>
  <c r="Z26" i="8" s="1"/>
  <c r="V26" i="8"/>
  <c r="R26" i="8"/>
  <c r="N26" i="8"/>
  <c r="J26" i="8"/>
  <c r="W26" i="8" s="1"/>
  <c r="E26" i="8"/>
  <c r="AA25" i="8"/>
  <c r="AB25" i="8" s="1"/>
  <c r="Z25" i="8"/>
  <c r="Y25" i="8"/>
  <c r="V25" i="8"/>
  <c r="R25" i="8"/>
  <c r="N25" i="8"/>
  <c r="J25" i="8"/>
  <c r="E25" i="8"/>
  <c r="AA24" i="8"/>
  <c r="AB24" i="8" s="1"/>
  <c r="Y24" i="8"/>
  <c r="Z24" i="8" s="1"/>
  <c r="V24" i="8"/>
  <c r="R24" i="8"/>
  <c r="N24" i="8"/>
  <c r="J24" i="8"/>
  <c r="W24" i="8" s="1"/>
  <c r="E24" i="8"/>
  <c r="AA23" i="8"/>
  <c r="AB23" i="8" s="1"/>
  <c r="Z23" i="8"/>
  <c r="Y23" i="8"/>
  <c r="V23" i="8"/>
  <c r="R23" i="8"/>
  <c r="N23" i="8"/>
  <c r="J23" i="8"/>
  <c r="W23" i="8" s="1"/>
  <c r="E23" i="8"/>
  <c r="AA22" i="8"/>
  <c r="AB22" i="8" s="1"/>
  <c r="Z22" i="8"/>
  <c r="Y22" i="8"/>
  <c r="V22" i="8"/>
  <c r="R22" i="8"/>
  <c r="N22" i="8"/>
  <c r="J22" i="8"/>
  <c r="W22" i="8" s="1"/>
  <c r="E22" i="8"/>
  <c r="AA21" i="8"/>
  <c r="AB21" i="8" s="1"/>
  <c r="Z21" i="8"/>
  <c r="Y21" i="8"/>
  <c r="V21" i="8"/>
  <c r="R21" i="8"/>
  <c r="N21" i="8"/>
  <c r="J21" i="8"/>
  <c r="W21" i="8" s="1"/>
  <c r="E21" i="8"/>
  <c r="AA20" i="8"/>
  <c r="AB20" i="8" s="1"/>
  <c r="Z20" i="8"/>
  <c r="Y20" i="8"/>
  <c r="V20" i="8"/>
  <c r="R20" i="8"/>
  <c r="N20" i="8"/>
  <c r="J20" i="8"/>
  <c r="W20" i="8" s="1"/>
  <c r="E20" i="8"/>
  <c r="AA19" i="8"/>
  <c r="AB19" i="8" s="1"/>
  <c r="Z19" i="8"/>
  <c r="Y19" i="8"/>
  <c r="V19" i="8"/>
  <c r="R19" i="8"/>
  <c r="N19" i="8"/>
  <c r="J19" i="8"/>
  <c r="W19" i="8" s="1"/>
  <c r="E19" i="8"/>
  <c r="AA18" i="8"/>
  <c r="AB18" i="8" s="1"/>
  <c r="Z18" i="8"/>
  <c r="Y18" i="8"/>
  <c r="V18" i="8"/>
  <c r="R18" i="8"/>
  <c r="N18" i="8"/>
  <c r="J18" i="8"/>
  <c r="W18" i="8" s="1"/>
  <c r="E18" i="8"/>
  <c r="AA17" i="8"/>
  <c r="AB17" i="8" s="1"/>
  <c r="Z17" i="8"/>
  <c r="Y17" i="8"/>
  <c r="V17" i="8"/>
  <c r="R17" i="8"/>
  <c r="N17" i="8"/>
  <c r="J17" i="8"/>
  <c r="W17" i="8" s="1"/>
  <c r="E17" i="8"/>
  <c r="AA16" i="8"/>
  <c r="AB16" i="8" s="1"/>
  <c r="Z16" i="8"/>
  <c r="Y16" i="8"/>
  <c r="V16" i="8"/>
  <c r="R16" i="8"/>
  <c r="N16" i="8"/>
  <c r="J16" i="8"/>
  <c r="W16" i="8" s="1"/>
  <c r="E16" i="8"/>
  <c r="AA15" i="8"/>
  <c r="AB15" i="8" s="1"/>
  <c r="Z15" i="8"/>
  <c r="Y15" i="8"/>
  <c r="V15" i="8"/>
  <c r="R15" i="8"/>
  <c r="N15" i="8"/>
  <c r="J15" i="8"/>
  <c r="W15" i="8" s="1"/>
  <c r="E15" i="8"/>
  <c r="AA14" i="8"/>
  <c r="AB14" i="8" s="1"/>
  <c r="Z14" i="8"/>
  <c r="Y14" i="8"/>
  <c r="V14" i="8"/>
  <c r="R14" i="8"/>
  <c r="N14" i="8"/>
  <c r="J14" i="8"/>
  <c r="W14" i="8" s="1"/>
  <c r="E14" i="8"/>
  <c r="AA13" i="8"/>
  <c r="AB13" i="8" s="1"/>
  <c r="Z13" i="8"/>
  <c r="Y13" i="8"/>
  <c r="V13" i="8"/>
  <c r="R13" i="8"/>
  <c r="N13" i="8"/>
  <c r="J13" i="8"/>
  <c r="W13" i="8" s="1"/>
  <c r="E13" i="8"/>
  <c r="AA12" i="8"/>
  <c r="AB12" i="8" s="1"/>
  <c r="Z12" i="8"/>
  <c r="Y12" i="8"/>
  <c r="V12" i="8"/>
  <c r="R12" i="8"/>
  <c r="N12" i="8"/>
  <c r="J12" i="8"/>
  <c r="W12" i="8" s="1"/>
  <c r="E12" i="8"/>
  <c r="AA11" i="8"/>
  <c r="AB11" i="8" s="1"/>
  <c r="V11" i="8"/>
  <c r="R11" i="8"/>
  <c r="N11" i="8"/>
  <c r="J11" i="8"/>
  <c r="W11" i="8" s="1"/>
  <c r="E11" i="8"/>
  <c r="Z10" i="8"/>
  <c r="Y10" i="8"/>
  <c r="V10" i="8"/>
  <c r="R10" i="8"/>
  <c r="N10" i="8"/>
  <c r="J10" i="8"/>
  <c r="E10" i="8"/>
  <c r="AA9" i="8"/>
  <c r="AB9" i="8" s="1"/>
  <c r="V9" i="8"/>
  <c r="R9" i="8"/>
  <c r="N9" i="8"/>
  <c r="J9" i="8"/>
  <c r="E9" i="8"/>
  <c r="AA8" i="8"/>
  <c r="AB8" i="8" s="1"/>
  <c r="V8" i="8"/>
  <c r="R8" i="8"/>
  <c r="N8" i="8"/>
  <c r="J8" i="8"/>
  <c r="W8" i="8" s="1"/>
  <c r="E8" i="8"/>
  <c r="AA7" i="8"/>
  <c r="AB7" i="8" s="1"/>
  <c r="V7" i="8"/>
  <c r="R7" i="8"/>
  <c r="N7" i="8"/>
  <c r="J7" i="8"/>
  <c r="W7" i="8" s="1"/>
  <c r="E7" i="8"/>
  <c r="AA6" i="8"/>
  <c r="AB6" i="8" s="1"/>
  <c r="V6" i="8"/>
  <c r="R6" i="8"/>
  <c r="N6" i="8"/>
  <c r="J6" i="8"/>
  <c r="E6" i="8"/>
  <c r="A6" i="8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A5" i="8"/>
  <c r="AB5" i="8" s="1"/>
  <c r="V5" i="8"/>
  <c r="R5" i="8"/>
  <c r="N5" i="8"/>
  <c r="J5" i="8"/>
  <c r="E5" i="8"/>
  <c r="AB29" i="7"/>
  <c r="AA29" i="7"/>
  <c r="Y29" i="7"/>
  <c r="Z29" i="7" s="1"/>
  <c r="V29" i="7"/>
  <c r="R29" i="7"/>
  <c r="N29" i="7"/>
  <c r="J29" i="7"/>
  <c r="W29" i="7" s="1"/>
  <c r="E29" i="7"/>
  <c r="AB28" i="7"/>
  <c r="AA28" i="7"/>
  <c r="Y28" i="7"/>
  <c r="Z28" i="7" s="1"/>
  <c r="V28" i="7"/>
  <c r="R28" i="7"/>
  <c r="N28" i="7"/>
  <c r="J28" i="7"/>
  <c r="W28" i="7" s="1"/>
  <c r="E28" i="7"/>
  <c r="AB27" i="7"/>
  <c r="AA27" i="7"/>
  <c r="Y27" i="7"/>
  <c r="Z27" i="7" s="1"/>
  <c r="V27" i="7"/>
  <c r="R27" i="7"/>
  <c r="N27" i="7"/>
  <c r="J27" i="7"/>
  <c r="E27" i="7"/>
  <c r="AB26" i="7"/>
  <c r="AA26" i="7"/>
  <c r="Y26" i="7"/>
  <c r="Z26" i="7" s="1"/>
  <c r="V26" i="7"/>
  <c r="R26" i="7"/>
  <c r="N26" i="7"/>
  <c r="J26" i="7"/>
  <c r="E26" i="7"/>
  <c r="AB25" i="7"/>
  <c r="AA25" i="7"/>
  <c r="Y25" i="7"/>
  <c r="Z25" i="7" s="1"/>
  <c r="V25" i="7"/>
  <c r="R25" i="7"/>
  <c r="N25" i="7"/>
  <c r="J25" i="7"/>
  <c r="E25" i="7"/>
  <c r="AB24" i="7"/>
  <c r="AA24" i="7"/>
  <c r="Z24" i="7"/>
  <c r="Y24" i="7"/>
  <c r="V24" i="7"/>
  <c r="R24" i="7"/>
  <c r="N24" i="7"/>
  <c r="J24" i="7"/>
  <c r="E24" i="7"/>
  <c r="AB23" i="7"/>
  <c r="AA23" i="7"/>
  <c r="Y23" i="7"/>
  <c r="Z23" i="7" s="1"/>
  <c r="V23" i="7"/>
  <c r="R23" i="7"/>
  <c r="N23" i="7"/>
  <c r="J23" i="7"/>
  <c r="E23" i="7"/>
  <c r="AB22" i="7"/>
  <c r="AA22" i="7"/>
  <c r="Z22" i="7"/>
  <c r="Y22" i="7"/>
  <c r="V22" i="7"/>
  <c r="R22" i="7"/>
  <c r="N22" i="7"/>
  <c r="J22" i="7"/>
  <c r="E22" i="7"/>
  <c r="AB21" i="7"/>
  <c r="AA21" i="7"/>
  <c r="Y21" i="7"/>
  <c r="Z21" i="7" s="1"/>
  <c r="V21" i="7"/>
  <c r="R21" i="7"/>
  <c r="N21" i="7"/>
  <c r="J21" i="7"/>
  <c r="E21" i="7"/>
  <c r="AB20" i="7"/>
  <c r="AA20" i="7"/>
  <c r="Z20" i="7"/>
  <c r="Y20" i="7"/>
  <c r="V20" i="7"/>
  <c r="R20" i="7"/>
  <c r="N20" i="7"/>
  <c r="J20" i="7"/>
  <c r="E20" i="7"/>
  <c r="AB19" i="7"/>
  <c r="AA19" i="7"/>
  <c r="Y19" i="7"/>
  <c r="Z19" i="7" s="1"/>
  <c r="V19" i="7"/>
  <c r="R19" i="7"/>
  <c r="N19" i="7"/>
  <c r="J19" i="7"/>
  <c r="E19" i="7"/>
  <c r="AB18" i="7"/>
  <c r="AA18" i="7"/>
  <c r="Z18" i="7"/>
  <c r="Y18" i="7"/>
  <c r="V18" i="7"/>
  <c r="R18" i="7"/>
  <c r="N18" i="7"/>
  <c r="J18" i="7"/>
  <c r="E18" i="7"/>
  <c r="AB17" i="7"/>
  <c r="AA17" i="7"/>
  <c r="Y17" i="7"/>
  <c r="Z17" i="7" s="1"/>
  <c r="V17" i="7"/>
  <c r="R17" i="7"/>
  <c r="N17" i="7"/>
  <c r="J17" i="7"/>
  <c r="E17" i="7"/>
  <c r="AB16" i="7"/>
  <c r="AA16" i="7"/>
  <c r="Z16" i="7"/>
  <c r="Y16" i="7"/>
  <c r="V16" i="7"/>
  <c r="R16" i="7"/>
  <c r="N16" i="7"/>
  <c r="J16" i="7"/>
  <c r="E16" i="7"/>
  <c r="AB15" i="7"/>
  <c r="AA15" i="7"/>
  <c r="Y15" i="7"/>
  <c r="Z15" i="7" s="1"/>
  <c r="V15" i="7"/>
  <c r="R15" i="7"/>
  <c r="N15" i="7"/>
  <c r="J15" i="7"/>
  <c r="E15" i="7"/>
  <c r="AB14" i="7"/>
  <c r="AA14" i="7"/>
  <c r="Z14" i="7"/>
  <c r="Y14" i="7"/>
  <c r="V14" i="7"/>
  <c r="R14" i="7"/>
  <c r="N14" i="7"/>
  <c r="J14" i="7"/>
  <c r="E14" i="7"/>
  <c r="AB13" i="7"/>
  <c r="AA13" i="7"/>
  <c r="Y13" i="7"/>
  <c r="Z13" i="7" s="1"/>
  <c r="V13" i="7"/>
  <c r="R13" i="7"/>
  <c r="N13" i="7"/>
  <c r="J13" i="7"/>
  <c r="E13" i="7"/>
  <c r="AB12" i="7"/>
  <c r="AA12" i="7"/>
  <c r="Z12" i="7"/>
  <c r="Y12" i="7"/>
  <c r="V12" i="7"/>
  <c r="R12" i="7"/>
  <c r="N12" i="7"/>
  <c r="J12" i="7"/>
  <c r="E12" i="7"/>
  <c r="AB11" i="7"/>
  <c r="AA11" i="7"/>
  <c r="Y11" i="7"/>
  <c r="Z11" i="7" s="1"/>
  <c r="V11" i="7"/>
  <c r="R11" i="7"/>
  <c r="N11" i="7"/>
  <c r="J11" i="7"/>
  <c r="E11" i="7"/>
  <c r="AB10" i="7"/>
  <c r="AA10" i="7"/>
  <c r="Z10" i="7"/>
  <c r="Y10" i="7"/>
  <c r="V10" i="7"/>
  <c r="R10" i="7"/>
  <c r="N10" i="7"/>
  <c r="J10" i="7"/>
  <c r="E10" i="7"/>
  <c r="AB9" i="7"/>
  <c r="AA9" i="7"/>
  <c r="Y9" i="7"/>
  <c r="Z9" i="7" s="1"/>
  <c r="V9" i="7"/>
  <c r="R9" i="7"/>
  <c r="N9" i="7"/>
  <c r="J9" i="7"/>
  <c r="E9" i="7"/>
  <c r="AB8" i="7"/>
  <c r="AA8" i="7"/>
  <c r="Z8" i="7"/>
  <c r="Y8" i="7"/>
  <c r="V8" i="7"/>
  <c r="R8" i="7"/>
  <c r="N8" i="7"/>
  <c r="J8" i="7"/>
  <c r="E8" i="7"/>
  <c r="AB7" i="7"/>
  <c r="AA7" i="7"/>
  <c r="Y7" i="7"/>
  <c r="Z7" i="7" s="1"/>
  <c r="V7" i="7"/>
  <c r="R7" i="7"/>
  <c r="N7" i="7"/>
  <c r="J7" i="7"/>
  <c r="E7" i="7"/>
  <c r="AB6" i="7"/>
  <c r="AA6" i="7"/>
  <c r="Z6" i="7"/>
  <c r="Y6" i="7"/>
  <c r="V6" i="7"/>
  <c r="R6" i="7"/>
  <c r="N6" i="7"/>
  <c r="J6" i="7"/>
  <c r="E6" i="7"/>
  <c r="A6" i="7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Z5" i="7"/>
  <c r="Y5" i="7"/>
  <c r="V5" i="7"/>
  <c r="R5" i="7"/>
  <c r="N5" i="7"/>
  <c r="J5" i="7"/>
  <c r="E5" i="7"/>
  <c r="AB29" i="6"/>
  <c r="AA29" i="6"/>
  <c r="Y29" i="6"/>
  <c r="Z29" i="6" s="1"/>
  <c r="V29" i="6"/>
  <c r="R29" i="6"/>
  <c r="N29" i="6"/>
  <c r="J29" i="6"/>
  <c r="E29" i="6"/>
  <c r="AB28" i="6"/>
  <c r="AA28" i="6"/>
  <c r="Y28" i="6"/>
  <c r="Z28" i="6" s="1"/>
  <c r="V28" i="6"/>
  <c r="R28" i="6"/>
  <c r="N28" i="6"/>
  <c r="J28" i="6"/>
  <c r="W28" i="6" s="1"/>
  <c r="E28" i="6"/>
  <c r="AB27" i="6"/>
  <c r="AA27" i="6"/>
  <c r="Y27" i="6"/>
  <c r="Z27" i="6" s="1"/>
  <c r="V27" i="6"/>
  <c r="R27" i="6"/>
  <c r="N27" i="6"/>
  <c r="J27" i="6"/>
  <c r="E27" i="6"/>
  <c r="AB26" i="6"/>
  <c r="AA26" i="6"/>
  <c r="Y26" i="6"/>
  <c r="Z26" i="6" s="1"/>
  <c r="V26" i="6"/>
  <c r="R26" i="6"/>
  <c r="N26" i="6"/>
  <c r="J26" i="6"/>
  <c r="W26" i="6" s="1"/>
  <c r="E26" i="6"/>
  <c r="AB25" i="6"/>
  <c r="AA25" i="6"/>
  <c r="Y25" i="6"/>
  <c r="Z25" i="6" s="1"/>
  <c r="V25" i="6"/>
  <c r="R25" i="6"/>
  <c r="N25" i="6"/>
  <c r="J25" i="6"/>
  <c r="E25" i="6"/>
  <c r="AB24" i="6"/>
  <c r="AA24" i="6"/>
  <c r="Y24" i="6"/>
  <c r="Z24" i="6" s="1"/>
  <c r="V24" i="6"/>
  <c r="R24" i="6"/>
  <c r="N24" i="6"/>
  <c r="J24" i="6"/>
  <c r="W24" i="6" s="1"/>
  <c r="E24" i="6"/>
  <c r="AB23" i="6"/>
  <c r="AA23" i="6"/>
  <c r="Y23" i="6"/>
  <c r="Z23" i="6" s="1"/>
  <c r="V23" i="6"/>
  <c r="R23" i="6"/>
  <c r="N23" i="6"/>
  <c r="J23" i="6"/>
  <c r="W23" i="6" s="1"/>
  <c r="E23" i="6"/>
  <c r="AA22" i="6"/>
  <c r="AB22" i="6" s="1"/>
  <c r="Y22" i="6"/>
  <c r="Z22" i="6" s="1"/>
  <c r="V22" i="6"/>
  <c r="R22" i="6"/>
  <c r="N22" i="6"/>
  <c r="J22" i="6"/>
  <c r="W22" i="6" s="1"/>
  <c r="E22" i="6"/>
  <c r="AB21" i="6"/>
  <c r="AA21" i="6"/>
  <c r="Y21" i="6"/>
  <c r="Z21" i="6" s="1"/>
  <c r="V21" i="6"/>
  <c r="R21" i="6"/>
  <c r="N21" i="6"/>
  <c r="J21" i="6"/>
  <c r="E21" i="6"/>
  <c r="AB20" i="6"/>
  <c r="AA20" i="6"/>
  <c r="Y20" i="6"/>
  <c r="Z20" i="6" s="1"/>
  <c r="V20" i="6"/>
  <c r="R20" i="6"/>
  <c r="N20" i="6"/>
  <c r="J20" i="6"/>
  <c r="W20" i="6" s="1"/>
  <c r="E20" i="6"/>
  <c r="AA19" i="6"/>
  <c r="AB19" i="6" s="1"/>
  <c r="Y19" i="6"/>
  <c r="Z19" i="6" s="1"/>
  <c r="V19" i="6"/>
  <c r="R19" i="6"/>
  <c r="N19" i="6"/>
  <c r="J19" i="6"/>
  <c r="W19" i="6" s="1"/>
  <c r="E19" i="6"/>
  <c r="AA18" i="6"/>
  <c r="AB18" i="6" s="1"/>
  <c r="Y18" i="6"/>
  <c r="Z18" i="6" s="1"/>
  <c r="V18" i="6"/>
  <c r="R18" i="6"/>
  <c r="N18" i="6"/>
  <c r="J18" i="6"/>
  <c r="W18" i="6" s="1"/>
  <c r="E18" i="6"/>
  <c r="AB17" i="6"/>
  <c r="AA17" i="6"/>
  <c r="Y17" i="6"/>
  <c r="Z17" i="6" s="1"/>
  <c r="V17" i="6"/>
  <c r="R17" i="6"/>
  <c r="N17" i="6"/>
  <c r="J17" i="6"/>
  <c r="W17" i="6" s="1"/>
  <c r="E17" i="6"/>
  <c r="AB16" i="6"/>
  <c r="AA16" i="6"/>
  <c r="Y16" i="6"/>
  <c r="Z16" i="6" s="1"/>
  <c r="V16" i="6"/>
  <c r="R16" i="6"/>
  <c r="N16" i="6"/>
  <c r="J16" i="6"/>
  <c r="W16" i="6" s="1"/>
  <c r="E16" i="6"/>
  <c r="AA15" i="6"/>
  <c r="AB15" i="6" s="1"/>
  <c r="Y15" i="6"/>
  <c r="Z15" i="6" s="1"/>
  <c r="V15" i="6"/>
  <c r="R15" i="6"/>
  <c r="N15" i="6"/>
  <c r="J15" i="6"/>
  <c r="W15" i="6" s="1"/>
  <c r="E15" i="6"/>
  <c r="AA14" i="6"/>
  <c r="AB14" i="6" s="1"/>
  <c r="Y14" i="6"/>
  <c r="Z14" i="6" s="1"/>
  <c r="V14" i="6"/>
  <c r="R14" i="6"/>
  <c r="N14" i="6"/>
  <c r="J14" i="6"/>
  <c r="E14" i="6"/>
  <c r="AB13" i="6"/>
  <c r="AA13" i="6"/>
  <c r="Y13" i="6"/>
  <c r="Z13" i="6" s="1"/>
  <c r="V13" i="6"/>
  <c r="R13" i="6"/>
  <c r="N13" i="6"/>
  <c r="J13" i="6"/>
  <c r="W13" i="6" s="1"/>
  <c r="E13" i="6"/>
  <c r="AB12" i="6"/>
  <c r="AA12" i="6"/>
  <c r="Y12" i="6"/>
  <c r="Z12" i="6" s="1"/>
  <c r="V12" i="6"/>
  <c r="R12" i="6"/>
  <c r="N12" i="6"/>
  <c r="J12" i="6"/>
  <c r="W12" i="6" s="1"/>
  <c r="E12" i="6"/>
  <c r="AA11" i="6"/>
  <c r="AB11" i="6" s="1"/>
  <c r="Y11" i="6"/>
  <c r="Z11" i="6" s="1"/>
  <c r="V11" i="6"/>
  <c r="R11" i="6"/>
  <c r="N11" i="6"/>
  <c r="J11" i="6"/>
  <c r="W11" i="6" s="1"/>
  <c r="E11" i="6"/>
  <c r="AA10" i="6"/>
  <c r="AB10" i="6" s="1"/>
  <c r="Y10" i="6"/>
  <c r="Z10" i="6" s="1"/>
  <c r="V10" i="6"/>
  <c r="R10" i="6"/>
  <c r="N10" i="6"/>
  <c r="J10" i="6"/>
  <c r="E10" i="6"/>
  <c r="AB9" i="6"/>
  <c r="AA9" i="6"/>
  <c r="Y9" i="6"/>
  <c r="Z9" i="6" s="1"/>
  <c r="V9" i="6"/>
  <c r="R9" i="6"/>
  <c r="N9" i="6"/>
  <c r="J9" i="6"/>
  <c r="W9" i="6" s="1"/>
  <c r="E9" i="6"/>
  <c r="AB8" i="6"/>
  <c r="AA8" i="6"/>
  <c r="Y8" i="6"/>
  <c r="Z8" i="6" s="1"/>
  <c r="V8" i="6"/>
  <c r="R8" i="6"/>
  <c r="N8" i="6"/>
  <c r="J8" i="6"/>
  <c r="W8" i="6" s="1"/>
  <c r="E8" i="6"/>
  <c r="AA7" i="6"/>
  <c r="AB7" i="6" s="1"/>
  <c r="Y7" i="6"/>
  <c r="Z7" i="6" s="1"/>
  <c r="V7" i="6"/>
  <c r="R7" i="6"/>
  <c r="N7" i="6"/>
  <c r="J7" i="6"/>
  <c r="W7" i="6" s="1"/>
  <c r="E7" i="6"/>
  <c r="Y6" i="6"/>
  <c r="Z6" i="6" s="1"/>
  <c r="V6" i="6"/>
  <c r="R6" i="6"/>
  <c r="N6" i="6"/>
  <c r="J6" i="6"/>
  <c r="E6" i="6"/>
  <c r="A6" i="6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B5" i="6"/>
  <c r="AA5" i="6"/>
  <c r="V5" i="6"/>
  <c r="R5" i="6"/>
  <c r="N5" i="6"/>
  <c r="J5" i="6"/>
  <c r="W5" i="6" s="1"/>
  <c r="Y5" i="6" s="1"/>
  <c r="E5" i="6"/>
  <c r="AA31" i="5"/>
  <c r="AB31" i="5" s="1"/>
  <c r="Z31" i="5"/>
  <c r="Y31" i="5"/>
  <c r="V31" i="5"/>
  <c r="R31" i="5"/>
  <c r="N31" i="5"/>
  <c r="J31" i="5"/>
  <c r="W31" i="5" s="1"/>
  <c r="E31" i="5"/>
  <c r="AA30" i="5"/>
  <c r="AB30" i="5" s="1"/>
  <c r="Z30" i="5"/>
  <c r="Y30" i="5"/>
  <c r="V30" i="5"/>
  <c r="R30" i="5"/>
  <c r="N30" i="5"/>
  <c r="J30" i="5"/>
  <c r="W30" i="5" s="1"/>
  <c r="E30" i="5"/>
  <c r="A30" i="5"/>
  <c r="A31" i="5" s="1"/>
  <c r="AA29" i="5"/>
  <c r="AB29" i="5" s="1"/>
  <c r="V29" i="5"/>
  <c r="R29" i="5"/>
  <c r="N29" i="5"/>
  <c r="J29" i="5"/>
  <c r="W29" i="5" s="1"/>
  <c r="E29" i="5"/>
  <c r="AB28" i="5"/>
  <c r="AA28" i="5"/>
  <c r="V28" i="5"/>
  <c r="R28" i="5"/>
  <c r="N28" i="5"/>
  <c r="J28" i="5"/>
  <c r="W28" i="5" s="1"/>
  <c r="Y28" i="5" s="1"/>
  <c r="E28" i="5"/>
  <c r="AA27" i="5"/>
  <c r="AB27" i="5" s="1"/>
  <c r="V27" i="5"/>
  <c r="R27" i="5"/>
  <c r="N27" i="5"/>
  <c r="J27" i="5"/>
  <c r="W27" i="5" s="1"/>
  <c r="E27" i="5"/>
  <c r="AA26" i="5"/>
  <c r="AB26" i="5" s="1"/>
  <c r="V26" i="5"/>
  <c r="R26" i="5"/>
  <c r="N26" i="5"/>
  <c r="J26" i="5"/>
  <c r="E26" i="5"/>
  <c r="Z25" i="5"/>
  <c r="Y25" i="5"/>
  <c r="V25" i="5"/>
  <c r="R25" i="5"/>
  <c r="N25" i="5"/>
  <c r="J25" i="5"/>
  <c r="E25" i="5"/>
  <c r="AA24" i="5"/>
  <c r="AB24" i="5" s="1"/>
  <c r="V24" i="5"/>
  <c r="R24" i="5"/>
  <c r="N24" i="5"/>
  <c r="J24" i="5"/>
  <c r="W24" i="5" s="1"/>
  <c r="E24" i="5"/>
  <c r="AA23" i="5"/>
  <c r="AB23" i="5" s="1"/>
  <c r="V23" i="5"/>
  <c r="R23" i="5"/>
  <c r="N23" i="5"/>
  <c r="J23" i="5"/>
  <c r="E23" i="5"/>
  <c r="AA22" i="5"/>
  <c r="AB22" i="5" s="1"/>
  <c r="V22" i="5"/>
  <c r="R22" i="5"/>
  <c r="N22" i="5"/>
  <c r="J22" i="5"/>
  <c r="E22" i="5"/>
  <c r="AA21" i="5"/>
  <c r="AB21" i="5" s="1"/>
  <c r="V21" i="5"/>
  <c r="R21" i="5"/>
  <c r="N21" i="5"/>
  <c r="J21" i="5"/>
  <c r="E21" i="5"/>
  <c r="AA20" i="5"/>
  <c r="AB20" i="5" s="1"/>
  <c r="V20" i="5"/>
  <c r="R20" i="5"/>
  <c r="N20" i="5"/>
  <c r="J20" i="5"/>
  <c r="W20" i="5" s="1"/>
  <c r="E20" i="5"/>
  <c r="AA19" i="5"/>
  <c r="AB19" i="5" s="1"/>
  <c r="V19" i="5"/>
  <c r="R19" i="5"/>
  <c r="N19" i="5"/>
  <c r="J19" i="5"/>
  <c r="E19" i="5"/>
  <c r="AA18" i="5"/>
  <c r="AB18" i="5" s="1"/>
  <c r="V18" i="5"/>
  <c r="R18" i="5"/>
  <c r="N18" i="5"/>
  <c r="J18" i="5"/>
  <c r="E18" i="5"/>
  <c r="Z17" i="5"/>
  <c r="Y17" i="5"/>
  <c r="V17" i="5"/>
  <c r="R17" i="5"/>
  <c r="N17" i="5"/>
  <c r="J17" i="5"/>
  <c r="E17" i="5"/>
  <c r="Z16" i="5"/>
  <c r="Y16" i="5"/>
  <c r="V16" i="5"/>
  <c r="R16" i="5"/>
  <c r="N16" i="5"/>
  <c r="J16" i="5"/>
  <c r="W16" i="5" s="1"/>
  <c r="E16" i="5"/>
  <c r="AA15" i="5"/>
  <c r="AB15" i="5" s="1"/>
  <c r="V15" i="5"/>
  <c r="R15" i="5"/>
  <c r="N15" i="5"/>
  <c r="J15" i="5"/>
  <c r="E15" i="5"/>
  <c r="Z14" i="5"/>
  <c r="Y14" i="5"/>
  <c r="V14" i="5"/>
  <c r="R14" i="5"/>
  <c r="N14" i="5"/>
  <c r="J14" i="5"/>
  <c r="E14" i="5"/>
  <c r="AA13" i="5"/>
  <c r="AB13" i="5" s="1"/>
  <c r="V13" i="5"/>
  <c r="R13" i="5"/>
  <c r="N13" i="5"/>
  <c r="J13" i="5"/>
  <c r="E13" i="5"/>
  <c r="Z12" i="5"/>
  <c r="Y12" i="5"/>
  <c r="V12" i="5"/>
  <c r="R12" i="5"/>
  <c r="N12" i="5"/>
  <c r="J12" i="5"/>
  <c r="W12" i="5" s="1"/>
  <c r="E12" i="5"/>
  <c r="Z11" i="5"/>
  <c r="Y11" i="5"/>
  <c r="V11" i="5"/>
  <c r="R11" i="5"/>
  <c r="N11" i="5"/>
  <c r="J11" i="5"/>
  <c r="E11" i="5"/>
  <c r="Z10" i="5"/>
  <c r="Y10" i="5"/>
  <c r="V10" i="5"/>
  <c r="R10" i="5"/>
  <c r="N10" i="5"/>
  <c r="J10" i="5"/>
  <c r="E10" i="5"/>
  <c r="AA9" i="5"/>
  <c r="AB9" i="5" s="1"/>
  <c r="V9" i="5"/>
  <c r="R9" i="5"/>
  <c r="N9" i="5"/>
  <c r="J9" i="5"/>
  <c r="E9" i="5"/>
  <c r="Z8" i="5"/>
  <c r="Y8" i="5"/>
  <c r="V8" i="5"/>
  <c r="R8" i="5"/>
  <c r="N8" i="5"/>
  <c r="J8" i="5"/>
  <c r="W8" i="5" s="1"/>
  <c r="E8" i="5"/>
  <c r="Z7" i="5"/>
  <c r="Y7" i="5"/>
  <c r="V7" i="5"/>
  <c r="R7" i="5"/>
  <c r="N7" i="5"/>
  <c r="J7" i="5"/>
  <c r="E7" i="5"/>
  <c r="Z6" i="5"/>
  <c r="Y6" i="5"/>
  <c r="V6" i="5"/>
  <c r="R6" i="5"/>
  <c r="N6" i="5"/>
  <c r="J6" i="5"/>
  <c r="E6" i="5"/>
  <c r="A6" i="5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Z5" i="5"/>
  <c r="Y5" i="5"/>
  <c r="V5" i="5"/>
  <c r="R5" i="5"/>
  <c r="N5" i="5"/>
  <c r="J5" i="5"/>
  <c r="E5" i="5"/>
  <c r="AB29" i="4"/>
  <c r="AA29" i="4"/>
  <c r="Y29" i="4"/>
  <c r="Z29" i="4" s="1"/>
  <c r="V29" i="4"/>
  <c r="R29" i="4"/>
  <c r="N29" i="4"/>
  <c r="J29" i="4"/>
  <c r="E29" i="4"/>
  <c r="AB28" i="4"/>
  <c r="AA28" i="4"/>
  <c r="Y28" i="4"/>
  <c r="Z28" i="4" s="1"/>
  <c r="V28" i="4"/>
  <c r="R28" i="4"/>
  <c r="N28" i="4"/>
  <c r="J28" i="4"/>
  <c r="W28" i="4" s="1"/>
  <c r="E28" i="4"/>
  <c r="AB27" i="4"/>
  <c r="AA27" i="4"/>
  <c r="Y27" i="4"/>
  <c r="Z27" i="4" s="1"/>
  <c r="V27" i="4"/>
  <c r="R27" i="4"/>
  <c r="N27" i="4"/>
  <c r="J27" i="4"/>
  <c r="W27" i="4" s="1"/>
  <c r="E27" i="4"/>
  <c r="AB26" i="4"/>
  <c r="AA26" i="4"/>
  <c r="Y26" i="4"/>
  <c r="Z26" i="4" s="1"/>
  <c r="V26" i="4"/>
  <c r="R26" i="4"/>
  <c r="N26" i="4"/>
  <c r="J26" i="4"/>
  <c r="E26" i="4"/>
  <c r="AB25" i="4"/>
  <c r="AA25" i="4"/>
  <c r="Y25" i="4"/>
  <c r="Z25" i="4" s="1"/>
  <c r="V25" i="4"/>
  <c r="R25" i="4"/>
  <c r="N25" i="4"/>
  <c r="J25" i="4"/>
  <c r="E25" i="4"/>
  <c r="AB24" i="4"/>
  <c r="AA24" i="4"/>
  <c r="Y24" i="4"/>
  <c r="Z24" i="4" s="1"/>
  <c r="V24" i="4"/>
  <c r="R24" i="4"/>
  <c r="N24" i="4"/>
  <c r="J24" i="4"/>
  <c r="W24" i="4" s="1"/>
  <c r="E24" i="4"/>
  <c r="AB23" i="4"/>
  <c r="AA23" i="4"/>
  <c r="Y23" i="4"/>
  <c r="Z23" i="4" s="1"/>
  <c r="V23" i="4"/>
  <c r="R23" i="4"/>
  <c r="N23" i="4"/>
  <c r="J23" i="4"/>
  <c r="W23" i="4" s="1"/>
  <c r="E23" i="4"/>
  <c r="AB22" i="4"/>
  <c r="AA22" i="4"/>
  <c r="Y22" i="4"/>
  <c r="Z22" i="4" s="1"/>
  <c r="V22" i="4"/>
  <c r="R22" i="4"/>
  <c r="N22" i="4"/>
  <c r="J22" i="4"/>
  <c r="E22" i="4"/>
  <c r="AB21" i="4"/>
  <c r="AA21" i="4"/>
  <c r="Y21" i="4"/>
  <c r="Z21" i="4" s="1"/>
  <c r="V21" i="4"/>
  <c r="R21" i="4"/>
  <c r="N21" i="4"/>
  <c r="J21" i="4"/>
  <c r="E21" i="4"/>
  <c r="AB20" i="4"/>
  <c r="AA20" i="4"/>
  <c r="Y20" i="4"/>
  <c r="Z20" i="4" s="1"/>
  <c r="V20" i="4"/>
  <c r="R20" i="4"/>
  <c r="N20" i="4"/>
  <c r="J20" i="4"/>
  <c r="W20" i="4" s="1"/>
  <c r="E20" i="4"/>
  <c r="AB19" i="4"/>
  <c r="AA19" i="4"/>
  <c r="Y19" i="4"/>
  <c r="Z19" i="4" s="1"/>
  <c r="V19" i="4"/>
  <c r="R19" i="4"/>
  <c r="N19" i="4"/>
  <c r="J19" i="4"/>
  <c r="W19" i="4" s="1"/>
  <c r="E19" i="4"/>
  <c r="AB18" i="4"/>
  <c r="AA18" i="4"/>
  <c r="Y18" i="4"/>
  <c r="Z18" i="4" s="1"/>
  <c r="V18" i="4"/>
  <c r="R18" i="4"/>
  <c r="N18" i="4"/>
  <c r="J18" i="4"/>
  <c r="E18" i="4"/>
  <c r="AB17" i="4"/>
  <c r="AA17" i="4"/>
  <c r="Y17" i="4"/>
  <c r="Z17" i="4" s="1"/>
  <c r="V17" i="4"/>
  <c r="R17" i="4"/>
  <c r="N17" i="4"/>
  <c r="J17" i="4"/>
  <c r="E17" i="4"/>
  <c r="AB16" i="4"/>
  <c r="AA16" i="4"/>
  <c r="Y16" i="4"/>
  <c r="Z16" i="4" s="1"/>
  <c r="V16" i="4"/>
  <c r="R16" i="4"/>
  <c r="N16" i="4"/>
  <c r="J16" i="4"/>
  <c r="W16" i="4" s="1"/>
  <c r="E16" i="4"/>
  <c r="AB15" i="4"/>
  <c r="AA15" i="4"/>
  <c r="Y15" i="4"/>
  <c r="Z15" i="4" s="1"/>
  <c r="V15" i="4"/>
  <c r="R15" i="4"/>
  <c r="N15" i="4"/>
  <c r="J15" i="4"/>
  <c r="W15" i="4" s="1"/>
  <c r="E15" i="4"/>
  <c r="AB14" i="4"/>
  <c r="AA14" i="4"/>
  <c r="Y14" i="4"/>
  <c r="Z14" i="4" s="1"/>
  <c r="V14" i="4"/>
  <c r="R14" i="4"/>
  <c r="N14" i="4"/>
  <c r="J14" i="4"/>
  <c r="E14" i="4"/>
  <c r="AB13" i="4"/>
  <c r="AA13" i="4"/>
  <c r="Y13" i="4"/>
  <c r="Z13" i="4" s="1"/>
  <c r="V13" i="4"/>
  <c r="R13" i="4"/>
  <c r="N13" i="4"/>
  <c r="J13" i="4"/>
  <c r="E13" i="4"/>
  <c r="AB12" i="4"/>
  <c r="AA12" i="4"/>
  <c r="Y12" i="4"/>
  <c r="Z12" i="4" s="1"/>
  <c r="V12" i="4"/>
  <c r="R12" i="4"/>
  <c r="N12" i="4"/>
  <c r="J12" i="4"/>
  <c r="W12" i="4" s="1"/>
  <c r="E12" i="4"/>
  <c r="AB11" i="4"/>
  <c r="AA11" i="4"/>
  <c r="Y11" i="4"/>
  <c r="Z11" i="4" s="1"/>
  <c r="V11" i="4"/>
  <c r="R11" i="4"/>
  <c r="N11" i="4"/>
  <c r="J11" i="4"/>
  <c r="W11" i="4" s="1"/>
  <c r="E11" i="4"/>
  <c r="AB10" i="4"/>
  <c r="AA10" i="4"/>
  <c r="Y10" i="4"/>
  <c r="Z10" i="4" s="1"/>
  <c r="V10" i="4"/>
  <c r="R10" i="4"/>
  <c r="N10" i="4"/>
  <c r="J10" i="4"/>
  <c r="E10" i="4"/>
  <c r="AB9" i="4"/>
  <c r="AA9" i="4"/>
  <c r="Y9" i="4"/>
  <c r="Z9" i="4" s="1"/>
  <c r="V9" i="4"/>
  <c r="R9" i="4"/>
  <c r="N9" i="4"/>
  <c r="J9" i="4"/>
  <c r="E9" i="4"/>
  <c r="AB8" i="4"/>
  <c r="AA8" i="4"/>
  <c r="Y8" i="4"/>
  <c r="Z8" i="4" s="1"/>
  <c r="V8" i="4"/>
  <c r="R8" i="4"/>
  <c r="N8" i="4"/>
  <c r="J8" i="4"/>
  <c r="W8" i="4" s="1"/>
  <c r="E8" i="4"/>
  <c r="AB7" i="4"/>
  <c r="AA7" i="4"/>
  <c r="Y7" i="4"/>
  <c r="Z7" i="4" s="1"/>
  <c r="V7" i="4"/>
  <c r="R7" i="4"/>
  <c r="N7" i="4"/>
  <c r="J7" i="4"/>
  <c r="W7" i="4" s="1"/>
  <c r="E7" i="4"/>
  <c r="AB6" i="4"/>
  <c r="AA6" i="4"/>
  <c r="Y6" i="4"/>
  <c r="Z6" i="4" s="1"/>
  <c r="V6" i="4"/>
  <c r="R6" i="4"/>
  <c r="N6" i="4"/>
  <c r="J6" i="4"/>
  <c r="E6" i="4"/>
  <c r="A6" i="4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B5" i="4"/>
  <c r="AA5" i="4"/>
  <c r="Y5" i="4"/>
  <c r="Z5" i="4" s="1"/>
  <c r="V5" i="4"/>
  <c r="R5" i="4"/>
  <c r="N5" i="4"/>
  <c r="J5" i="4"/>
  <c r="E5" i="4"/>
  <c r="AB29" i="3"/>
  <c r="AA29" i="3"/>
  <c r="Y29" i="3"/>
  <c r="Z29" i="3" s="1"/>
  <c r="V29" i="3"/>
  <c r="R29" i="3"/>
  <c r="N29" i="3"/>
  <c r="J29" i="3"/>
  <c r="W29" i="3" s="1"/>
  <c r="E29" i="3"/>
  <c r="AB28" i="3"/>
  <c r="AA28" i="3"/>
  <c r="Y28" i="3"/>
  <c r="Z28" i="3" s="1"/>
  <c r="V28" i="3"/>
  <c r="R28" i="3"/>
  <c r="N28" i="3"/>
  <c r="J28" i="3"/>
  <c r="W28" i="3" s="1"/>
  <c r="E28" i="3"/>
  <c r="AB27" i="3"/>
  <c r="AA27" i="3"/>
  <c r="Y27" i="3"/>
  <c r="Z27" i="3" s="1"/>
  <c r="V27" i="3"/>
  <c r="R27" i="3"/>
  <c r="N27" i="3"/>
  <c r="J27" i="3"/>
  <c r="E27" i="3"/>
  <c r="AB26" i="3"/>
  <c r="AA26" i="3"/>
  <c r="Y26" i="3"/>
  <c r="Z26" i="3" s="1"/>
  <c r="V26" i="3"/>
  <c r="R26" i="3"/>
  <c r="N26" i="3"/>
  <c r="J26" i="3"/>
  <c r="W26" i="3" s="1"/>
  <c r="E26" i="3"/>
  <c r="AB25" i="3"/>
  <c r="AA25" i="3"/>
  <c r="Y25" i="3"/>
  <c r="Z25" i="3" s="1"/>
  <c r="V25" i="3"/>
  <c r="R25" i="3"/>
  <c r="N25" i="3"/>
  <c r="J25" i="3"/>
  <c r="W25" i="3" s="1"/>
  <c r="E25" i="3"/>
  <c r="AB24" i="3"/>
  <c r="AA24" i="3"/>
  <c r="Y24" i="3"/>
  <c r="Z24" i="3" s="1"/>
  <c r="V24" i="3"/>
  <c r="R24" i="3"/>
  <c r="N24" i="3"/>
  <c r="J24" i="3"/>
  <c r="W24" i="3" s="1"/>
  <c r="E24" i="3"/>
  <c r="AB23" i="3"/>
  <c r="AA23" i="3"/>
  <c r="Y23" i="3"/>
  <c r="Z23" i="3" s="1"/>
  <c r="V23" i="3"/>
  <c r="R23" i="3"/>
  <c r="N23" i="3"/>
  <c r="J23" i="3"/>
  <c r="E23" i="3"/>
  <c r="AB22" i="3"/>
  <c r="AA22" i="3"/>
  <c r="Y22" i="3"/>
  <c r="Z22" i="3" s="1"/>
  <c r="V22" i="3"/>
  <c r="R22" i="3"/>
  <c r="N22" i="3"/>
  <c r="J22" i="3"/>
  <c r="W22" i="3" s="1"/>
  <c r="E22" i="3"/>
  <c r="AB21" i="3"/>
  <c r="AA21" i="3"/>
  <c r="Y21" i="3"/>
  <c r="Z21" i="3" s="1"/>
  <c r="V21" i="3"/>
  <c r="R21" i="3"/>
  <c r="N21" i="3"/>
  <c r="J21" i="3"/>
  <c r="W21" i="3" s="1"/>
  <c r="E21" i="3"/>
  <c r="AB20" i="3"/>
  <c r="AA20" i="3"/>
  <c r="Y20" i="3"/>
  <c r="Z20" i="3" s="1"/>
  <c r="V20" i="3"/>
  <c r="R20" i="3"/>
  <c r="N20" i="3"/>
  <c r="J20" i="3"/>
  <c r="W20" i="3" s="1"/>
  <c r="E20" i="3"/>
  <c r="AB19" i="3"/>
  <c r="AA19" i="3"/>
  <c r="Y19" i="3"/>
  <c r="Z19" i="3" s="1"/>
  <c r="V19" i="3"/>
  <c r="R19" i="3"/>
  <c r="N19" i="3"/>
  <c r="J19" i="3"/>
  <c r="E19" i="3"/>
  <c r="AB18" i="3"/>
  <c r="AA18" i="3"/>
  <c r="Y18" i="3"/>
  <c r="Z18" i="3" s="1"/>
  <c r="V18" i="3"/>
  <c r="R18" i="3"/>
  <c r="N18" i="3"/>
  <c r="J18" i="3"/>
  <c r="W18" i="3" s="1"/>
  <c r="E18" i="3"/>
  <c r="AB17" i="3"/>
  <c r="AA17" i="3"/>
  <c r="Y17" i="3"/>
  <c r="Z17" i="3" s="1"/>
  <c r="V17" i="3"/>
  <c r="R17" i="3"/>
  <c r="N17" i="3"/>
  <c r="J17" i="3"/>
  <c r="W17" i="3" s="1"/>
  <c r="E17" i="3"/>
  <c r="AB16" i="3"/>
  <c r="AA16" i="3"/>
  <c r="Y16" i="3"/>
  <c r="Z16" i="3" s="1"/>
  <c r="V16" i="3"/>
  <c r="R16" i="3"/>
  <c r="N16" i="3"/>
  <c r="J16" i="3"/>
  <c r="W16" i="3" s="1"/>
  <c r="E16" i="3"/>
  <c r="AB15" i="3"/>
  <c r="AA15" i="3"/>
  <c r="Y15" i="3"/>
  <c r="Z15" i="3" s="1"/>
  <c r="V15" i="3"/>
  <c r="R15" i="3"/>
  <c r="N15" i="3"/>
  <c r="J15" i="3"/>
  <c r="E15" i="3"/>
  <c r="AB14" i="3"/>
  <c r="AA14" i="3"/>
  <c r="Y14" i="3"/>
  <c r="Z14" i="3" s="1"/>
  <c r="V14" i="3"/>
  <c r="R14" i="3"/>
  <c r="N14" i="3"/>
  <c r="J14" i="3"/>
  <c r="W14" i="3" s="1"/>
  <c r="E14" i="3"/>
  <c r="AB13" i="3"/>
  <c r="AA13" i="3"/>
  <c r="Y13" i="3"/>
  <c r="Z13" i="3" s="1"/>
  <c r="V13" i="3"/>
  <c r="R13" i="3"/>
  <c r="N13" i="3"/>
  <c r="J13" i="3"/>
  <c r="W13" i="3" s="1"/>
  <c r="E13" i="3"/>
  <c r="AB12" i="3"/>
  <c r="AA12" i="3"/>
  <c r="Y12" i="3"/>
  <c r="Z12" i="3" s="1"/>
  <c r="V12" i="3"/>
  <c r="R12" i="3"/>
  <c r="N12" i="3"/>
  <c r="J12" i="3"/>
  <c r="W12" i="3" s="1"/>
  <c r="E12" i="3"/>
  <c r="AB11" i="3"/>
  <c r="AA11" i="3"/>
  <c r="Y11" i="3"/>
  <c r="Z11" i="3" s="1"/>
  <c r="V11" i="3"/>
  <c r="R11" i="3"/>
  <c r="N11" i="3"/>
  <c r="J11" i="3"/>
  <c r="E11" i="3"/>
  <c r="AB10" i="3"/>
  <c r="AA10" i="3"/>
  <c r="Y10" i="3"/>
  <c r="Z10" i="3" s="1"/>
  <c r="V10" i="3"/>
  <c r="R10" i="3"/>
  <c r="N10" i="3"/>
  <c r="J10" i="3"/>
  <c r="W10" i="3" s="1"/>
  <c r="E10" i="3"/>
  <c r="AB9" i="3"/>
  <c r="AA9" i="3"/>
  <c r="Y9" i="3"/>
  <c r="Z9" i="3" s="1"/>
  <c r="V9" i="3"/>
  <c r="R9" i="3"/>
  <c r="N9" i="3"/>
  <c r="J9" i="3"/>
  <c r="W9" i="3" s="1"/>
  <c r="E9" i="3"/>
  <c r="AB8" i="3"/>
  <c r="AA8" i="3"/>
  <c r="Y8" i="3"/>
  <c r="Z8" i="3" s="1"/>
  <c r="V8" i="3"/>
  <c r="R8" i="3"/>
  <c r="N8" i="3"/>
  <c r="J8" i="3"/>
  <c r="W8" i="3" s="1"/>
  <c r="E8" i="3"/>
  <c r="AB7" i="3"/>
  <c r="AA7" i="3"/>
  <c r="Y7" i="3"/>
  <c r="Z7" i="3" s="1"/>
  <c r="V7" i="3"/>
  <c r="R7" i="3"/>
  <c r="N7" i="3"/>
  <c r="J7" i="3"/>
  <c r="E7" i="3"/>
  <c r="AB6" i="3"/>
  <c r="AA6" i="3"/>
  <c r="Y6" i="3"/>
  <c r="Z6" i="3" s="1"/>
  <c r="V6" i="3"/>
  <c r="R6" i="3"/>
  <c r="N6" i="3"/>
  <c r="J6" i="3"/>
  <c r="W6" i="3" s="1"/>
  <c r="E6" i="3"/>
  <c r="A6" i="3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Y5" i="3"/>
  <c r="Z5" i="3" s="1"/>
  <c r="V5" i="3"/>
  <c r="R5" i="3"/>
  <c r="N5" i="3"/>
  <c r="J5" i="3"/>
  <c r="W5" i="3" s="1"/>
  <c r="AA5" i="3" s="1"/>
  <c r="AB5" i="3" s="1"/>
  <c r="E5" i="3"/>
  <c r="AA29" i="2"/>
  <c r="AB29" i="2" s="1"/>
  <c r="Z29" i="2"/>
  <c r="Y29" i="2"/>
  <c r="V29" i="2"/>
  <c r="R29" i="2"/>
  <c r="N29" i="2"/>
  <c r="J29" i="2"/>
  <c r="W29" i="2" s="1"/>
  <c r="E29" i="2"/>
  <c r="AA28" i="2"/>
  <c r="AB28" i="2" s="1"/>
  <c r="Z28" i="2"/>
  <c r="Y28" i="2"/>
  <c r="V28" i="2"/>
  <c r="R28" i="2"/>
  <c r="N28" i="2"/>
  <c r="J28" i="2"/>
  <c r="W28" i="2" s="1"/>
  <c r="E28" i="2"/>
  <c r="AA27" i="2"/>
  <c r="AB27" i="2" s="1"/>
  <c r="Z27" i="2"/>
  <c r="Y27" i="2"/>
  <c r="V27" i="2"/>
  <c r="R27" i="2"/>
  <c r="N27" i="2"/>
  <c r="J27" i="2"/>
  <c r="W27" i="2" s="1"/>
  <c r="E27" i="2"/>
  <c r="AA26" i="2"/>
  <c r="AB26" i="2" s="1"/>
  <c r="Z26" i="2"/>
  <c r="Y26" i="2"/>
  <c r="V26" i="2"/>
  <c r="R26" i="2"/>
  <c r="N26" i="2"/>
  <c r="J26" i="2"/>
  <c r="W26" i="2" s="1"/>
  <c r="E26" i="2"/>
  <c r="AA25" i="2"/>
  <c r="AB25" i="2" s="1"/>
  <c r="Z25" i="2"/>
  <c r="Y25" i="2"/>
  <c r="V25" i="2"/>
  <c r="R25" i="2"/>
  <c r="N25" i="2"/>
  <c r="J25" i="2"/>
  <c r="W25" i="2" s="1"/>
  <c r="E25" i="2"/>
  <c r="AA24" i="2"/>
  <c r="AB24" i="2" s="1"/>
  <c r="Z24" i="2"/>
  <c r="Y24" i="2"/>
  <c r="V24" i="2"/>
  <c r="R24" i="2"/>
  <c r="N24" i="2"/>
  <c r="J24" i="2"/>
  <c r="W24" i="2" s="1"/>
  <c r="E24" i="2"/>
  <c r="AA23" i="2"/>
  <c r="AB23" i="2" s="1"/>
  <c r="Z23" i="2"/>
  <c r="Y23" i="2"/>
  <c r="V23" i="2"/>
  <c r="R23" i="2"/>
  <c r="N23" i="2"/>
  <c r="J23" i="2"/>
  <c r="W23" i="2" s="1"/>
  <c r="E23" i="2"/>
  <c r="AA22" i="2"/>
  <c r="AB22" i="2" s="1"/>
  <c r="Z22" i="2"/>
  <c r="Y22" i="2"/>
  <c r="V22" i="2"/>
  <c r="R22" i="2"/>
  <c r="N22" i="2"/>
  <c r="J22" i="2"/>
  <c r="W22" i="2" s="1"/>
  <c r="E22" i="2"/>
  <c r="AA21" i="2"/>
  <c r="AB21" i="2" s="1"/>
  <c r="Z21" i="2"/>
  <c r="Y21" i="2"/>
  <c r="V21" i="2"/>
  <c r="R21" i="2"/>
  <c r="N21" i="2"/>
  <c r="J21" i="2"/>
  <c r="W21" i="2" s="1"/>
  <c r="E21" i="2"/>
  <c r="AA20" i="2"/>
  <c r="AB20" i="2" s="1"/>
  <c r="Z20" i="2"/>
  <c r="Y20" i="2"/>
  <c r="V20" i="2"/>
  <c r="R20" i="2"/>
  <c r="N20" i="2"/>
  <c r="J20" i="2"/>
  <c r="W20" i="2" s="1"/>
  <c r="E20" i="2"/>
  <c r="AA19" i="2"/>
  <c r="AB19" i="2" s="1"/>
  <c r="Z19" i="2"/>
  <c r="Y19" i="2"/>
  <c r="V19" i="2"/>
  <c r="R19" i="2"/>
  <c r="N19" i="2"/>
  <c r="J19" i="2"/>
  <c r="W19" i="2" s="1"/>
  <c r="E19" i="2"/>
  <c r="AA18" i="2"/>
  <c r="AB18" i="2" s="1"/>
  <c r="Z18" i="2"/>
  <c r="Y18" i="2"/>
  <c r="V18" i="2"/>
  <c r="R18" i="2"/>
  <c r="N18" i="2"/>
  <c r="J18" i="2"/>
  <c r="W18" i="2" s="1"/>
  <c r="E18" i="2"/>
  <c r="AA17" i="2"/>
  <c r="AB17" i="2" s="1"/>
  <c r="Z17" i="2"/>
  <c r="Y17" i="2"/>
  <c r="V17" i="2"/>
  <c r="R17" i="2"/>
  <c r="N17" i="2"/>
  <c r="J17" i="2"/>
  <c r="W17" i="2" s="1"/>
  <c r="E17" i="2"/>
  <c r="Z16" i="2"/>
  <c r="Y16" i="2"/>
  <c r="V16" i="2"/>
  <c r="R16" i="2"/>
  <c r="N16" i="2"/>
  <c r="J16" i="2"/>
  <c r="W16" i="2" s="1"/>
  <c r="E16" i="2"/>
  <c r="Z15" i="2"/>
  <c r="Y15" i="2"/>
  <c r="V15" i="2"/>
  <c r="R15" i="2"/>
  <c r="N15" i="2"/>
  <c r="J15" i="2"/>
  <c r="W15" i="2" s="1"/>
  <c r="E15" i="2"/>
  <c r="AA14" i="2"/>
  <c r="AB14" i="2" s="1"/>
  <c r="V14" i="2"/>
  <c r="R14" i="2"/>
  <c r="N14" i="2"/>
  <c r="J14" i="2"/>
  <c r="W14" i="2" s="1"/>
  <c r="E14" i="2"/>
  <c r="AA13" i="2"/>
  <c r="AB13" i="2" s="1"/>
  <c r="V13" i="2"/>
  <c r="R13" i="2"/>
  <c r="N13" i="2"/>
  <c r="J13" i="2"/>
  <c r="W13" i="2" s="1"/>
  <c r="E13" i="2"/>
  <c r="Z12" i="2"/>
  <c r="Y12" i="2"/>
  <c r="V12" i="2"/>
  <c r="R12" i="2"/>
  <c r="N12" i="2"/>
  <c r="J12" i="2"/>
  <c r="W12" i="2" s="1"/>
  <c r="E12" i="2"/>
  <c r="Z11" i="2"/>
  <c r="Y11" i="2"/>
  <c r="V11" i="2"/>
  <c r="R11" i="2"/>
  <c r="N11" i="2"/>
  <c r="J11" i="2"/>
  <c r="W11" i="2" s="1"/>
  <c r="E11" i="2"/>
  <c r="Z10" i="2"/>
  <c r="Y10" i="2"/>
  <c r="V10" i="2"/>
  <c r="R10" i="2"/>
  <c r="N10" i="2"/>
  <c r="J10" i="2"/>
  <c r="W10" i="2" s="1"/>
  <c r="E10" i="2"/>
  <c r="Z9" i="2"/>
  <c r="Y9" i="2"/>
  <c r="V9" i="2"/>
  <c r="R9" i="2"/>
  <c r="N9" i="2"/>
  <c r="J9" i="2"/>
  <c r="W9" i="2" s="1"/>
  <c r="E9" i="2"/>
  <c r="AA8" i="2"/>
  <c r="AB8" i="2" s="1"/>
  <c r="V8" i="2"/>
  <c r="R8" i="2"/>
  <c r="N8" i="2"/>
  <c r="J8" i="2"/>
  <c r="W8" i="2" s="1"/>
  <c r="E8" i="2"/>
  <c r="Z7" i="2"/>
  <c r="Y7" i="2"/>
  <c r="V7" i="2"/>
  <c r="R7" i="2"/>
  <c r="N7" i="2"/>
  <c r="J7" i="2"/>
  <c r="W7" i="2" s="1"/>
  <c r="E7" i="2"/>
  <c r="Z6" i="2"/>
  <c r="Y6" i="2"/>
  <c r="V6" i="2"/>
  <c r="R6" i="2"/>
  <c r="N6" i="2"/>
  <c r="J6" i="2"/>
  <c r="W6" i="2" s="1"/>
  <c r="E6" i="2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Z5" i="2"/>
  <c r="Y5" i="2"/>
  <c r="V5" i="2"/>
  <c r="R5" i="2"/>
  <c r="N5" i="2"/>
  <c r="J5" i="2"/>
  <c r="W5" i="2" s="1"/>
  <c r="E5" i="2"/>
  <c r="X7" i="2" l="1"/>
  <c r="AA7" i="2"/>
  <c r="X10" i="2"/>
  <c r="AA10" i="2"/>
  <c r="X16" i="2"/>
  <c r="AA16" i="2"/>
  <c r="X5" i="2"/>
  <c r="AA5" i="2"/>
  <c r="X6" i="2"/>
  <c r="AA6" i="2"/>
  <c r="X9" i="2"/>
  <c r="AA9" i="2"/>
  <c r="AB9" i="2" s="1"/>
  <c r="X13" i="2"/>
  <c r="Y13" i="2"/>
  <c r="X15" i="2"/>
  <c r="AA15" i="2"/>
  <c r="AB15" i="2" s="1"/>
  <c r="X12" i="2"/>
  <c r="AA12" i="2"/>
  <c r="Y8" i="2"/>
  <c r="X8" i="2"/>
  <c r="X11" i="2"/>
  <c r="AA11" i="2"/>
  <c r="Y14" i="2"/>
  <c r="Z14" i="2" s="1"/>
  <c r="X14" i="2"/>
  <c r="X17" i="2"/>
  <c r="X18" i="2"/>
  <c r="X19" i="2"/>
  <c r="X20" i="2"/>
  <c r="X21" i="2"/>
  <c r="X22" i="2"/>
  <c r="X23" i="2"/>
  <c r="X24" i="2"/>
  <c r="X25" i="2"/>
  <c r="X26" i="2"/>
  <c r="X27" i="2"/>
  <c r="X28" i="2"/>
  <c r="X29" i="2"/>
  <c r="Y27" i="5"/>
  <c r="AA16" i="5"/>
  <c r="Y24" i="5"/>
  <c r="Y29" i="5"/>
  <c r="X11" i="9"/>
  <c r="X26" i="9"/>
  <c r="X14" i="10"/>
  <c r="Y5" i="12"/>
  <c r="W11" i="5"/>
  <c r="W9" i="4"/>
  <c r="X15" i="4" s="1"/>
  <c r="W13" i="4"/>
  <c r="W17" i="4"/>
  <c r="W21" i="4"/>
  <c r="W25" i="4"/>
  <c r="W10" i="5"/>
  <c r="W22" i="5"/>
  <c r="X7" i="9"/>
  <c r="AA7" i="9"/>
  <c r="X10" i="10"/>
  <c r="AA8" i="5"/>
  <c r="AA12" i="5"/>
  <c r="Y20" i="5"/>
  <c r="Y11" i="8"/>
  <c r="Z11" i="8" s="1"/>
  <c r="X18" i="9"/>
  <c r="X19" i="9"/>
  <c r="X27" i="9"/>
  <c r="W7" i="5"/>
  <c r="W15" i="5"/>
  <c r="W19" i="5"/>
  <c r="W23" i="5"/>
  <c r="Z5" i="6"/>
  <c r="X12" i="10"/>
  <c r="W5" i="4"/>
  <c r="X11" i="4" s="1"/>
  <c r="W29" i="4"/>
  <c r="W5" i="5"/>
  <c r="X27" i="5" s="1"/>
  <c r="W6" i="5"/>
  <c r="W14" i="5"/>
  <c r="W18" i="5"/>
  <c r="W26" i="5"/>
  <c r="W6" i="6"/>
  <c r="X17" i="6" s="1"/>
  <c r="W10" i="6"/>
  <c r="Y7" i="8"/>
  <c r="X14" i="9"/>
  <c r="X15" i="9"/>
  <c r="X22" i="9"/>
  <c r="X23" i="9"/>
  <c r="AA5" i="10"/>
  <c r="AB5" i="10" s="1"/>
  <c r="X18" i="10"/>
  <c r="W7" i="3"/>
  <c r="X6" i="3" s="1"/>
  <c r="W11" i="3"/>
  <c r="X11" i="3" s="1"/>
  <c r="W15" i="3"/>
  <c r="W19" i="3"/>
  <c r="W23" i="3"/>
  <c r="W27" i="3"/>
  <c r="X27" i="3" s="1"/>
  <c r="W6" i="4"/>
  <c r="W10" i="4"/>
  <c r="W14" i="4"/>
  <c r="W18" i="4"/>
  <c r="X18" i="4" s="1"/>
  <c r="W22" i="4"/>
  <c r="W26" i="4"/>
  <c r="W9" i="5"/>
  <c r="W13" i="5"/>
  <c r="W17" i="5"/>
  <c r="W21" i="5"/>
  <c r="W25" i="5"/>
  <c r="W14" i="6"/>
  <c r="W21" i="6"/>
  <c r="X24" i="10"/>
  <c r="Y5" i="9"/>
  <c r="Z5" i="9" s="1"/>
  <c r="X5" i="9"/>
  <c r="X6" i="9"/>
  <c r="AA6" i="9"/>
  <c r="AB6" i="9" s="1"/>
  <c r="Z8" i="9"/>
  <c r="X8" i="9"/>
  <c r="X9" i="9"/>
  <c r="X13" i="9"/>
  <c r="X17" i="9"/>
  <c r="X21" i="9"/>
  <c r="X25" i="9"/>
  <c r="X29" i="9"/>
  <c r="X8" i="10"/>
  <c r="AA8" i="12"/>
  <c r="AA11" i="12"/>
  <c r="Y16" i="12"/>
  <c r="W9" i="7"/>
  <c r="W13" i="7"/>
  <c r="W17" i="7"/>
  <c r="W19" i="7"/>
  <c r="W21" i="7"/>
  <c r="W23" i="7"/>
  <c r="W25" i="7"/>
  <c r="W10" i="8"/>
  <c r="X7" i="10"/>
  <c r="X23" i="10"/>
  <c r="W25" i="6"/>
  <c r="X25" i="6" s="1"/>
  <c r="W27" i="6"/>
  <c r="W29" i="6"/>
  <c r="W26" i="7"/>
  <c r="W9" i="8"/>
  <c r="W25" i="8"/>
  <c r="Y12" i="12"/>
  <c r="X21" i="15"/>
  <c r="W7" i="7"/>
  <c r="W11" i="7"/>
  <c r="W15" i="7"/>
  <c r="W5" i="8"/>
  <c r="X26" i="8" s="1"/>
  <c r="W6" i="8"/>
  <c r="W27" i="8"/>
  <c r="AB6" i="10"/>
  <c r="X19" i="10"/>
  <c r="W5" i="7"/>
  <c r="X28" i="7" s="1"/>
  <c r="W6" i="7"/>
  <c r="W8" i="7"/>
  <c r="W10" i="7"/>
  <c r="W12" i="7"/>
  <c r="W14" i="7"/>
  <c r="W16" i="7"/>
  <c r="W18" i="7"/>
  <c r="W20" i="7"/>
  <c r="W22" i="7"/>
  <c r="W24" i="7"/>
  <c r="W27" i="7"/>
  <c r="X27" i="7" s="1"/>
  <c r="Y8" i="8"/>
  <c r="X13" i="8"/>
  <c r="X17" i="8"/>
  <c r="X21" i="8"/>
  <c r="X12" i="9"/>
  <c r="X16" i="9"/>
  <c r="X20" i="9"/>
  <c r="X24" i="9"/>
  <c r="X28" i="9"/>
  <c r="Y5" i="11"/>
  <c r="Z5" i="11" s="1"/>
  <c r="AA9" i="12"/>
  <c r="AA6" i="14"/>
  <c r="AB6" i="14" s="1"/>
  <c r="W8" i="11"/>
  <c r="X10" i="11" s="1"/>
  <c r="W16" i="11"/>
  <c r="W24" i="11"/>
  <c r="W11" i="13"/>
  <c r="W19" i="13"/>
  <c r="W27" i="13"/>
  <c r="W26" i="10"/>
  <c r="X26" i="10" s="1"/>
  <c r="W6" i="12"/>
  <c r="W7" i="12"/>
  <c r="W15" i="12"/>
  <c r="W9" i="13"/>
  <c r="W17" i="13"/>
  <c r="W25" i="13"/>
  <c r="W5" i="14"/>
  <c r="W8" i="14"/>
  <c r="X18" i="14" s="1"/>
  <c r="W9" i="14"/>
  <c r="X27" i="14" s="1"/>
  <c r="W12" i="14"/>
  <c r="W13" i="14"/>
  <c r="W16" i="14"/>
  <c r="W17" i="14"/>
  <c r="X17" i="14" s="1"/>
  <c r="W20" i="14"/>
  <c r="W21" i="14"/>
  <c r="W24" i="14"/>
  <c r="W25" i="14"/>
  <c r="X25" i="14" s="1"/>
  <c r="W28" i="14"/>
  <c r="W29" i="14"/>
  <c r="X16" i="15"/>
  <c r="W28" i="10"/>
  <c r="W7" i="11"/>
  <c r="W15" i="11"/>
  <c r="X15" i="11" s="1"/>
  <c r="W23" i="11"/>
  <c r="W6" i="13"/>
  <c r="W7" i="15"/>
  <c r="W8" i="15"/>
  <c r="W5" i="13"/>
  <c r="X29" i="13" s="1"/>
  <c r="W6" i="15"/>
  <c r="X20" i="15" s="1"/>
  <c r="W8" i="13"/>
  <c r="W10" i="13"/>
  <c r="W12" i="13"/>
  <c r="W14" i="13"/>
  <c r="W16" i="13"/>
  <c r="W18" i="13"/>
  <c r="W20" i="13"/>
  <c r="W22" i="13"/>
  <c r="W24" i="13"/>
  <c r="W26" i="13"/>
  <c r="X26" i="13" s="1"/>
  <c r="W28" i="13"/>
  <c r="W5" i="15"/>
  <c r="W11" i="15"/>
  <c r="X11" i="15" s="1"/>
  <c r="X12" i="15"/>
  <c r="W14" i="15"/>
  <c r="X10" i="16"/>
  <c r="X14" i="16"/>
  <c r="X18" i="16"/>
  <c r="X22" i="16"/>
  <c r="X26" i="16"/>
  <c r="X8" i="17"/>
  <c r="X12" i="17"/>
  <c r="X16" i="17"/>
  <c r="X20" i="17"/>
  <c r="X24" i="17"/>
  <c r="X28" i="17"/>
  <c r="X10" i="18"/>
  <c r="X14" i="18"/>
  <c r="X18" i="18"/>
  <c r="X22" i="18"/>
  <c r="X26" i="18"/>
  <c r="X7" i="16"/>
  <c r="X11" i="16"/>
  <c r="X15" i="16"/>
  <c r="X19" i="16"/>
  <c r="X23" i="16"/>
  <c r="X27" i="16"/>
  <c r="X9" i="17"/>
  <c r="X13" i="17"/>
  <c r="X17" i="17"/>
  <c r="X21" i="17"/>
  <c r="X25" i="17"/>
  <c r="X29" i="17"/>
  <c r="X7" i="18"/>
  <c r="X11" i="18"/>
  <c r="X15" i="18"/>
  <c r="X19" i="18"/>
  <c r="X23" i="18"/>
  <c r="X27" i="18"/>
  <c r="X9" i="19"/>
  <c r="X13" i="19"/>
  <c r="X17" i="19"/>
  <c r="X21" i="19"/>
  <c r="X25" i="19"/>
  <c r="X29" i="19"/>
  <c r="X24" i="15"/>
  <c r="X25" i="15"/>
  <c r="X28" i="15"/>
  <c r="X29" i="15"/>
  <c r="X5" i="16"/>
  <c r="X8" i="16"/>
  <c r="X12" i="16"/>
  <c r="X16" i="16"/>
  <c r="X20" i="16"/>
  <c r="X24" i="16"/>
  <c r="X28" i="16"/>
  <c r="X6" i="17"/>
  <c r="X10" i="17"/>
  <c r="X14" i="17"/>
  <c r="X18" i="17"/>
  <c r="X22" i="17"/>
  <c r="X26" i="17"/>
  <c r="X5" i="18"/>
  <c r="X8" i="18"/>
  <c r="X12" i="18"/>
  <c r="X16" i="18"/>
  <c r="X20" i="18"/>
  <c r="X24" i="18"/>
  <c r="X28" i="18"/>
  <c r="X6" i="19"/>
  <c r="X10" i="19"/>
  <c r="X14" i="19"/>
  <c r="X18" i="19"/>
  <c r="X22" i="19"/>
  <c r="X26" i="19"/>
  <c r="X9" i="16"/>
  <c r="X13" i="16"/>
  <c r="X17" i="16"/>
  <c r="X21" i="16"/>
  <c r="X25" i="16"/>
  <c r="X29" i="16"/>
  <c r="X7" i="17"/>
  <c r="X11" i="17"/>
  <c r="X15" i="17"/>
  <c r="X19" i="17"/>
  <c r="X23" i="17"/>
  <c r="X27" i="17"/>
  <c r="X9" i="18"/>
  <c r="X13" i="18"/>
  <c r="X17" i="18"/>
  <c r="X21" i="18"/>
  <c r="X25" i="18"/>
  <c r="X29" i="18"/>
  <c r="X7" i="19"/>
  <c r="X11" i="19"/>
  <c r="X15" i="19"/>
  <c r="X19" i="19"/>
  <c r="X23" i="19"/>
  <c r="X27" i="19"/>
  <c r="X8" i="19"/>
  <c r="X12" i="19"/>
  <c r="X16" i="19"/>
  <c r="X20" i="19"/>
  <c r="X24" i="19"/>
  <c r="X28" i="19"/>
  <c r="X10" i="13" l="1"/>
  <c r="X17" i="13"/>
  <c r="AA6" i="12"/>
  <c r="X6" i="12"/>
  <c r="X23" i="12"/>
  <c r="X10" i="7"/>
  <c r="X17" i="12"/>
  <c r="Y9" i="8"/>
  <c r="Z9" i="8" s="1"/>
  <c r="X9" i="8"/>
  <c r="X27" i="11"/>
  <c r="X13" i="7"/>
  <c r="X25" i="12"/>
  <c r="X17" i="11"/>
  <c r="Y13" i="5"/>
  <c r="X13" i="5"/>
  <c r="X7" i="8"/>
  <c r="X6" i="5"/>
  <c r="AA6" i="5"/>
  <c r="X26" i="12"/>
  <c r="Y23" i="5"/>
  <c r="X23" i="5"/>
  <c r="AA10" i="5"/>
  <c r="X10" i="5"/>
  <c r="X13" i="4"/>
  <c r="X5" i="3"/>
  <c r="X7" i="6"/>
  <c r="X19" i="4"/>
  <c r="X25" i="3"/>
  <c r="X20" i="3"/>
  <c r="X9" i="3"/>
  <c r="AB5" i="2"/>
  <c r="AB10" i="2"/>
  <c r="X16" i="13"/>
  <c r="X13" i="15"/>
  <c r="X28" i="11"/>
  <c r="X15" i="15"/>
  <c r="X16" i="14"/>
  <c r="X9" i="13"/>
  <c r="X19" i="13"/>
  <c r="X19" i="12"/>
  <c r="X19" i="14"/>
  <c r="AB9" i="12"/>
  <c r="X24" i="8"/>
  <c r="X16" i="8"/>
  <c r="X24" i="7"/>
  <c r="X8" i="7"/>
  <c r="X15" i="10"/>
  <c r="X15" i="7"/>
  <c r="X12" i="12"/>
  <c r="X26" i="7"/>
  <c r="X21" i="10"/>
  <c r="X21" i="7"/>
  <c r="X29" i="8"/>
  <c r="X16" i="10"/>
  <c r="Y9" i="5"/>
  <c r="X9" i="5"/>
  <c r="X9" i="10"/>
  <c r="Z7" i="8"/>
  <c r="X20" i="12"/>
  <c r="Y19" i="5"/>
  <c r="X19" i="5"/>
  <c r="X20" i="5"/>
  <c r="X25" i="4"/>
  <c r="X20" i="4"/>
  <c r="X22" i="12"/>
  <c r="X16" i="5"/>
  <c r="Z8" i="2"/>
  <c r="X29" i="3"/>
  <c r="X18" i="3"/>
  <c r="X13" i="3"/>
  <c r="X8" i="3"/>
  <c r="X28" i="6"/>
  <c r="X8" i="6"/>
  <c r="X27" i="15"/>
  <c r="X5" i="15"/>
  <c r="X22" i="13"/>
  <c r="X14" i="13"/>
  <c r="X22" i="15"/>
  <c r="X8" i="15"/>
  <c r="X23" i="11"/>
  <c r="X7" i="11"/>
  <c r="X29" i="14"/>
  <c r="X21" i="14"/>
  <c r="X13" i="14"/>
  <c r="X5" i="14"/>
  <c r="Y5" i="14"/>
  <c r="Z5" i="14" s="1"/>
  <c r="X15" i="12"/>
  <c r="Y15" i="12"/>
  <c r="X18" i="15"/>
  <c r="X11" i="13"/>
  <c r="X14" i="12"/>
  <c r="X10" i="15"/>
  <c r="X11" i="14"/>
  <c r="X29" i="12"/>
  <c r="X5" i="11"/>
  <c r="X23" i="8"/>
  <c r="X19" i="8"/>
  <c r="X15" i="8"/>
  <c r="X8" i="8"/>
  <c r="X22" i="7"/>
  <c r="X14" i="7"/>
  <c r="X6" i="7"/>
  <c r="X11" i="10"/>
  <c r="Y6" i="8"/>
  <c r="X6" i="8"/>
  <c r="X11" i="7"/>
  <c r="X14" i="14"/>
  <c r="X29" i="6"/>
  <c r="X15" i="14"/>
  <c r="X11" i="11"/>
  <c r="X17" i="10"/>
  <c r="X10" i="8"/>
  <c r="AA10" i="8"/>
  <c r="AB10" i="8" s="1"/>
  <c r="X19" i="7"/>
  <c r="X23" i="15"/>
  <c r="X10" i="14"/>
  <c r="X11" i="12"/>
  <c r="X25" i="11"/>
  <c r="X9" i="11"/>
  <c r="X18" i="12"/>
  <c r="X21" i="6"/>
  <c r="Y21" i="5"/>
  <c r="X21" i="5"/>
  <c r="X26" i="4"/>
  <c r="X10" i="4"/>
  <c r="X19" i="3"/>
  <c r="X24" i="12"/>
  <c r="X5" i="10"/>
  <c r="X15" i="6"/>
  <c r="Y18" i="5"/>
  <c r="X18" i="5"/>
  <c r="X29" i="4"/>
  <c r="X22" i="11"/>
  <c r="X11" i="6"/>
  <c r="Y15" i="5"/>
  <c r="Z15" i="5" s="1"/>
  <c r="X15" i="5"/>
  <c r="X8" i="4"/>
  <c r="X30" i="5"/>
  <c r="Z20" i="5"/>
  <c r="X8" i="5"/>
  <c r="X21" i="4"/>
  <c r="X16" i="4"/>
  <c r="X5" i="12"/>
  <c r="AB11" i="2"/>
  <c r="X20" i="6"/>
  <c r="X28" i="3"/>
  <c r="X22" i="3"/>
  <c r="X17" i="3"/>
  <c r="X12" i="3"/>
  <c r="X26" i="6"/>
  <c r="Z13" i="2"/>
  <c r="AB6" i="2"/>
  <c r="AB16" i="2"/>
  <c r="AB7" i="2"/>
  <c r="X18" i="13"/>
  <c r="Y5" i="13"/>
  <c r="Z5" i="13" s="1"/>
  <c r="X5" i="13"/>
  <c r="AA6" i="13"/>
  <c r="AB6" i="13" s="1"/>
  <c r="X6" i="13"/>
  <c r="X9" i="14"/>
  <c r="X27" i="13"/>
  <c r="X16" i="11"/>
  <c r="X6" i="14"/>
  <c r="X9" i="12"/>
  <c r="X18" i="7"/>
  <c r="X21" i="12"/>
  <c r="X29" i="7"/>
  <c r="X21" i="11"/>
  <c r="X23" i="7"/>
  <c r="X26" i="14"/>
  <c r="X8" i="12"/>
  <c r="X13" i="13"/>
  <c r="X14" i="6"/>
  <c r="X6" i="6"/>
  <c r="AA6" i="6"/>
  <c r="AB6" i="6" s="1"/>
  <c r="X28" i="4"/>
  <c r="X11" i="5"/>
  <c r="AA11" i="5"/>
  <c r="X31" i="5"/>
  <c r="X12" i="6"/>
  <c r="X14" i="3"/>
  <c r="X9" i="6"/>
  <c r="X24" i="13"/>
  <c r="X8" i="13"/>
  <c r="X12" i="11"/>
  <c r="X24" i="14"/>
  <c r="X8" i="14"/>
  <c r="X8" i="11"/>
  <c r="X15" i="13"/>
  <c r="X20" i="8"/>
  <c r="X12" i="8"/>
  <c r="X16" i="7"/>
  <c r="X10" i="12"/>
  <c r="X27" i="8"/>
  <c r="X22" i="14"/>
  <c r="X13" i="11"/>
  <c r="X23" i="14"/>
  <c r="X19" i="11"/>
  <c r="X28" i="8"/>
  <c r="X9" i="7"/>
  <c r="X16" i="12"/>
  <c r="X26" i="11"/>
  <c r="X28" i="12"/>
  <c r="X25" i="5"/>
  <c r="AA25" i="5"/>
  <c r="X14" i="4"/>
  <c r="X23" i="3"/>
  <c r="X7" i="3"/>
  <c r="Y26" i="5"/>
  <c r="X26" i="5"/>
  <c r="X5" i="5"/>
  <c r="AA5" i="5"/>
  <c r="X22" i="6"/>
  <c r="X24" i="4"/>
  <c r="X18" i="6"/>
  <c r="AB7" i="9"/>
  <c r="X9" i="4"/>
  <c r="X29" i="5"/>
  <c r="X24" i="3"/>
  <c r="X26" i="15"/>
  <c r="X14" i="15"/>
  <c r="X28" i="13"/>
  <c r="X20" i="13"/>
  <c r="X12" i="13"/>
  <c r="X6" i="15"/>
  <c r="X7" i="15"/>
  <c r="X20" i="11"/>
  <c r="X28" i="10"/>
  <c r="X28" i="14"/>
  <c r="X20" i="14"/>
  <c r="X12" i="14"/>
  <c r="X25" i="13"/>
  <c r="X7" i="12"/>
  <c r="Y7" i="12"/>
  <c r="Z5" i="12" s="1"/>
  <c r="X17" i="15"/>
  <c r="X27" i="12"/>
  <c r="X24" i="11"/>
  <c r="X9" i="15"/>
  <c r="X22" i="8"/>
  <c r="X18" i="8"/>
  <c r="X14" i="8"/>
  <c r="X20" i="7"/>
  <c r="X12" i="7"/>
  <c r="X5" i="7"/>
  <c r="AA5" i="7"/>
  <c r="AB5" i="7" s="1"/>
  <c r="X25" i="10"/>
  <c r="X6" i="10"/>
  <c r="Y5" i="8"/>
  <c r="X5" i="8"/>
  <c r="X7" i="7"/>
  <c r="X7" i="13"/>
  <c r="X29" i="11"/>
  <c r="X25" i="8"/>
  <c r="X27" i="6"/>
  <c r="X7" i="14"/>
  <c r="X27" i="10"/>
  <c r="X13" i="10"/>
  <c r="X25" i="7"/>
  <c r="X17" i="7"/>
  <c r="X19" i="15"/>
  <c r="X23" i="13"/>
  <c r="X13" i="12"/>
  <c r="X18" i="11"/>
  <c r="X29" i="10"/>
  <c r="X21" i="13"/>
  <c r="X6" i="11"/>
  <c r="X19" i="6"/>
  <c r="X17" i="5"/>
  <c r="AA17" i="5"/>
  <c r="AB17" i="5" s="1"/>
  <c r="X22" i="4"/>
  <c r="X6" i="4"/>
  <c r="X15" i="3"/>
  <c r="X14" i="11"/>
  <c r="X10" i="6"/>
  <c r="AA14" i="5"/>
  <c r="X14" i="5"/>
  <c r="X5" i="4"/>
  <c r="X20" i="10"/>
  <c r="AA7" i="5"/>
  <c r="X7" i="5"/>
  <c r="X22" i="10"/>
  <c r="X11" i="8"/>
  <c r="X28" i="5"/>
  <c r="X12" i="5"/>
  <c r="X27" i="4"/>
  <c r="Y22" i="5"/>
  <c r="X22" i="5"/>
  <c r="X17" i="4"/>
  <c r="X5" i="6"/>
  <c r="X12" i="4"/>
  <c r="X23" i="6"/>
  <c r="X24" i="5"/>
  <c r="X23" i="4"/>
  <c r="X7" i="4"/>
  <c r="X13" i="6"/>
  <c r="X26" i="3"/>
  <c r="X21" i="3"/>
  <c r="X16" i="3"/>
  <c r="X10" i="3"/>
  <c r="AB12" i="2"/>
  <c r="X24" i="6"/>
  <c r="X16" i="6"/>
  <c r="AB5" i="5" l="1"/>
  <c r="Z8" i="8"/>
  <c r="Z18" i="5"/>
  <c r="Z21" i="5"/>
  <c r="Z12" i="12"/>
  <c r="AB10" i="5"/>
  <c r="AB6" i="12"/>
  <c r="AB13" i="12"/>
  <c r="AB10" i="12"/>
  <c r="AB7" i="5"/>
  <c r="AB14" i="5"/>
  <c r="Z5" i="8"/>
  <c r="Z24" i="5"/>
  <c r="AB16" i="5"/>
  <c r="Z19" i="5"/>
  <c r="AB11" i="12"/>
  <c r="AB12" i="5"/>
  <c r="AB6" i="5"/>
  <c r="Z13" i="5"/>
  <c r="Z23" i="5"/>
  <c r="Z7" i="12"/>
  <c r="Z14" i="12"/>
  <c r="Z27" i="5"/>
  <c r="Z6" i="8"/>
  <c r="Z15" i="12"/>
  <c r="Z22" i="5"/>
  <c r="AB8" i="12"/>
  <c r="Z26" i="5"/>
  <c r="AB25" i="5"/>
  <c r="AB11" i="5"/>
  <c r="Z29" i="5"/>
  <c r="Z16" i="12"/>
  <c r="AB8" i="5"/>
  <c r="Z9" i="5"/>
  <c r="Z28" i="5"/>
</calcChain>
</file>

<file path=xl/sharedStrings.xml><?xml version="1.0" encoding="utf-8"?>
<sst xmlns="http://schemas.openxmlformats.org/spreadsheetml/2006/main" count="897" uniqueCount="214">
  <si>
    <t>Jahrgang</t>
  </si>
  <si>
    <t>Name</t>
  </si>
  <si>
    <t>Vorname</t>
  </si>
  <si>
    <t>Verein</t>
  </si>
  <si>
    <t>Kür</t>
  </si>
  <si>
    <t>LK 4 AK bis 11</t>
  </si>
  <si>
    <t>Protokoll Turnkreisspiele 2025</t>
  </si>
  <si>
    <t>Jahrg.</t>
  </si>
  <si>
    <t>LK</t>
  </si>
  <si>
    <t>Sprung</t>
  </si>
  <si>
    <t>Stufenbarren</t>
  </si>
  <si>
    <t>Balken</t>
  </si>
  <si>
    <t>Boden</t>
  </si>
  <si>
    <t>Gesamt</t>
  </si>
  <si>
    <t>Platz</t>
  </si>
  <si>
    <t>Auswertung AK 10</t>
  </si>
  <si>
    <t>Auswertung AK 11</t>
  </si>
  <si>
    <t>D</t>
  </si>
  <si>
    <t>E</t>
  </si>
  <si>
    <t>Pen.</t>
  </si>
  <si>
    <t>Ges.</t>
  </si>
  <si>
    <t>Gronau</t>
  </si>
  <si>
    <t>Eleni</t>
  </si>
  <si>
    <t>TSV 1862 Hartmannsdorf e.V.</t>
  </si>
  <si>
    <t>Wrazidlo</t>
  </si>
  <si>
    <t>Helene</t>
  </si>
  <si>
    <t>Reinhardt</t>
  </si>
  <si>
    <t>Marlene</t>
  </si>
  <si>
    <t>SV Wacker 22 Auerswalde e.V.</t>
  </si>
  <si>
    <t>Flöter</t>
  </si>
  <si>
    <t>Liliane</t>
  </si>
  <si>
    <t>SV Turbine 1948 Frankenberg e.V.</t>
  </si>
  <si>
    <t>Arnold</t>
  </si>
  <si>
    <t>Lara</t>
  </si>
  <si>
    <t>Kolbe</t>
  </si>
  <si>
    <t>Greta</t>
  </si>
  <si>
    <t>John</t>
  </si>
  <si>
    <t>Leonie</t>
  </si>
  <si>
    <t>Hermann</t>
  </si>
  <si>
    <t>Tina</t>
  </si>
  <si>
    <t>Pietzsch</t>
  </si>
  <si>
    <t>Lillien</t>
  </si>
  <si>
    <t>Leckelt</t>
  </si>
  <si>
    <t>Finja</t>
  </si>
  <si>
    <t>Langer</t>
  </si>
  <si>
    <t>Rosa</t>
  </si>
  <si>
    <t>Löster</t>
  </si>
  <si>
    <t>Tessa</t>
  </si>
  <si>
    <t>Qualifikation BM</t>
  </si>
  <si>
    <t>LK 3 AK bis 11</t>
  </si>
  <si>
    <t>Sachse</t>
  </si>
  <si>
    <t>Ida</t>
  </si>
  <si>
    <t>LK 2 AK bis 11</t>
  </si>
  <si>
    <t>LK 4 AK 12/13</t>
  </si>
  <si>
    <t>Auswertung AK 12</t>
  </si>
  <si>
    <t>Auswertung AK 13</t>
  </si>
  <si>
    <t>Bochmann</t>
  </si>
  <si>
    <t>Tarja</t>
  </si>
  <si>
    <t>Keilberg</t>
  </si>
  <si>
    <t>Tamara</t>
  </si>
  <si>
    <t>Herold</t>
  </si>
  <si>
    <t>Lotta</t>
  </si>
  <si>
    <t>ATV Garnsdorf und Umgegend e. V.</t>
  </si>
  <si>
    <t>Günther</t>
  </si>
  <si>
    <t>Mona</t>
  </si>
  <si>
    <t>TSV Fortschritt Mittweida 1949 e.V.</t>
  </si>
  <si>
    <t>Bachmann</t>
  </si>
  <si>
    <t>Hermine</t>
  </si>
  <si>
    <t>Nestler</t>
  </si>
  <si>
    <t>Maya</t>
  </si>
  <si>
    <t>ATV 1848 Hainichen e.V.</t>
  </si>
  <si>
    <t xml:space="preserve">Funke </t>
  </si>
  <si>
    <t>Lia</t>
  </si>
  <si>
    <t>Meißner</t>
  </si>
  <si>
    <t>Emilie</t>
  </si>
  <si>
    <t>Löbner</t>
  </si>
  <si>
    <t>Lotte</t>
  </si>
  <si>
    <t>Zimmermann</t>
  </si>
  <si>
    <t>Isalie</t>
  </si>
  <si>
    <t>Groh</t>
  </si>
  <si>
    <t>Sophie</t>
  </si>
  <si>
    <t>Malkrab</t>
  </si>
  <si>
    <t>Lucy</t>
  </si>
  <si>
    <t>Henkel</t>
  </si>
  <si>
    <t>Lina</t>
  </si>
  <si>
    <t>Raschke</t>
  </si>
  <si>
    <t>Jara</t>
  </si>
  <si>
    <t>Stockmann</t>
  </si>
  <si>
    <t>Ella</t>
  </si>
  <si>
    <t>Rümmler</t>
  </si>
  <si>
    <t>Anni</t>
  </si>
  <si>
    <t>Herklotz</t>
  </si>
  <si>
    <t>Jodie</t>
  </si>
  <si>
    <t>Eichhorn</t>
  </si>
  <si>
    <t>Katja</t>
  </si>
  <si>
    <t>Markvart</t>
  </si>
  <si>
    <t>Shirin</t>
  </si>
  <si>
    <t>Lederer</t>
  </si>
  <si>
    <t>Fiona</t>
  </si>
  <si>
    <t>Heinisch</t>
  </si>
  <si>
    <t>Leni</t>
  </si>
  <si>
    <t>Burgstädter TSV 1878 e.V.</t>
  </si>
  <si>
    <t>Ziebart</t>
  </si>
  <si>
    <t>Laura</t>
  </si>
  <si>
    <t>Beyer</t>
  </si>
  <si>
    <t>Svea</t>
  </si>
  <si>
    <t>Knoth</t>
  </si>
  <si>
    <t>Hönisch</t>
  </si>
  <si>
    <t>Charlotte</t>
  </si>
  <si>
    <t>LK 3 AK 12/13</t>
  </si>
  <si>
    <t>Schubert</t>
  </si>
  <si>
    <t>Josephine</t>
  </si>
  <si>
    <t>Dietel</t>
  </si>
  <si>
    <t>Lena</t>
  </si>
  <si>
    <t>LK 2 AK 12/13</t>
  </si>
  <si>
    <t>Stephan</t>
  </si>
  <si>
    <t>Elisa</t>
  </si>
  <si>
    <t>LK 4 AK 14/15</t>
  </si>
  <si>
    <t>Auswertung AK 14</t>
  </si>
  <si>
    <t>Auswertung AK 15</t>
  </si>
  <si>
    <t>Poppitz</t>
  </si>
  <si>
    <t>Hayley</t>
  </si>
  <si>
    <t>Thieme</t>
  </si>
  <si>
    <t>Enz</t>
  </si>
  <si>
    <t>Schäfer</t>
  </si>
  <si>
    <t>Marie</t>
  </si>
  <si>
    <t>Klose</t>
  </si>
  <si>
    <t>Ronja</t>
  </si>
  <si>
    <t>Hahn</t>
  </si>
  <si>
    <t>Stella</t>
  </si>
  <si>
    <t>Pohl</t>
  </si>
  <si>
    <t>Johanna</t>
  </si>
  <si>
    <t>LK 3 AK 14/15</t>
  </si>
  <si>
    <t>Zickmantel</t>
  </si>
  <si>
    <t>Neve</t>
  </si>
  <si>
    <t>Heinig</t>
  </si>
  <si>
    <t>Luise</t>
  </si>
  <si>
    <t>Hensel</t>
  </si>
  <si>
    <t>Emilia</t>
  </si>
  <si>
    <t>Rothe</t>
  </si>
  <si>
    <t>LK 2 AK 14/15</t>
  </si>
  <si>
    <t>Junghannß</t>
  </si>
  <si>
    <t>Vanessa</t>
  </si>
  <si>
    <t>Türpe</t>
  </si>
  <si>
    <t>Flora</t>
  </si>
  <si>
    <t>LK 1 AK 14/15</t>
  </si>
  <si>
    <t>Schmaus</t>
  </si>
  <si>
    <t>LK 4 AK 16/17</t>
  </si>
  <si>
    <t>Auswertung AK 16</t>
  </si>
  <si>
    <t>Auswertung AK 17</t>
  </si>
  <si>
    <t>Poferl</t>
  </si>
  <si>
    <t>Sophia</t>
  </si>
  <si>
    <t>Luisa</t>
  </si>
  <si>
    <t>Jilliana</t>
  </si>
  <si>
    <t>Lilly</t>
  </si>
  <si>
    <t>Tietze</t>
  </si>
  <si>
    <t>Emily</t>
  </si>
  <si>
    <t>Richter</t>
  </si>
  <si>
    <t>Hopf</t>
  </si>
  <si>
    <t>Freiberg</t>
  </si>
  <si>
    <t>Kulik</t>
  </si>
  <si>
    <t>Amely</t>
  </si>
  <si>
    <t>Egerland</t>
  </si>
  <si>
    <t>Adele</t>
  </si>
  <si>
    <t>Kühnel</t>
  </si>
  <si>
    <t>Natascha</t>
  </si>
  <si>
    <t>LK 3 AK 16/17</t>
  </si>
  <si>
    <t>Lippold</t>
  </si>
  <si>
    <t>Maren</t>
  </si>
  <si>
    <t>Gypstuhl</t>
  </si>
  <si>
    <t>Nele</t>
  </si>
  <si>
    <t>LK 2 AK 16/17</t>
  </si>
  <si>
    <t>Stumvoll</t>
  </si>
  <si>
    <t>Ilana</t>
  </si>
  <si>
    <t>Feronia</t>
  </si>
  <si>
    <t>LK 1 AK 16/17</t>
  </si>
  <si>
    <t>LK 4 AK 18+</t>
  </si>
  <si>
    <t>Wahlpahl</t>
  </si>
  <si>
    <t>Lilli</t>
  </si>
  <si>
    <t xml:space="preserve">Wünsche </t>
  </si>
  <si>
    <t>Isabel</t>
  </si>
  <si>
    <t>Paschke</t>
  </si>
  <si>
    <t>Jona</t>
  </si>
  <si>
    <t>Kuhn</t>
  </si>
  <si>
    <t>Sandra</t>
  </si>
  <si>
    <t>Gerlach</t>
  </si>
  <si>
    <t>Jessica</t>
  </si>
  <si>
    <t>Herrmann</t>
  </si>
  <si>
    <t>Anna Charlott</t>
  </si>
  <si>
    <t>Müller</t>
  </si>
  <si>
    <t>Jocy</t>
  </si>
  <si>
    <t>LK 3 AK 18+</t>
  </si>
  <si>
    <t>Hergert</t>
  </si>
  <si>
    <t>Milena</t>
  </si>
  <si>
    <t>Neukirchner</t>
  </si>
  <si>
    <t>Hannah</t>
  </si>
  <si>
    <t>Weise</t>
  </si>
  <si>
    <t>Fleischer</t>
  </si>
  <si>
    <t>Julia</t>
  </si>
  <si>
    <t>Kissner</t>
  </si>
  <si>
    <t>Lilian</t>
  </si>
  <si>
    <t>Adlung</t>
  </si>
  <si>
    <t>Kortylak</t>
  </si>
  <si>
    <t>Olivia</t>
  </si>
  <si>
    <t>LK 2 AK 18+</t>
  </si>
  <si>
    <t>Güttler</t>
  </si>
  <si>
    <t>Wünsche</t>
  </si>
  <si>
    <t>Estelle</t>
  </si>
  <si>
    <t>Döring</t>
  </si>
  <si>
    <t>Walther</t>
  </si>
  <si>
    <t>Ann-Sophie</t>
  </si>
  <si>
    <t>LK 1 AK 18+</t>
  </si>
  <si>
    <t>Hofmann</t>
  </si>
  <si>
    <t>Ronja Lara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</si>
</sst>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07];[Red]\-#,##0.00\ [$€-407]"/>
  </numFmts>
  <fonts count="18" x14ac:knownFonts="1">
    <font>
      <sz val="11"/>
      <color rgb="FF000000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CC0000"/>
      <name val="Calibri"/>
      <family val="2"/>
      <charset val="1"/>
    </font>
    <font>
      <b/>
      <i/>
      <u/>
      <sz val="11"/>
      <color rgb="FF000000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6600"/>
      <name val="Calibri"/>
      <family val="2"/>
      <charset val="1"/>
    </font>
    <font>
      <b/>
      <i/>
      <sz val="16"/>
      <color rgb="FF000000"/>
      <name val="Calibri"/>
      <family val="2"/>
      <charset val="1"/>
    </font>
    <font>
      <b/>
      <i/>
      <sz val="12"/>
      <color rgb="FF000000"/>
      <name val="Calibri"/>
      <family val="2"/>
      <charset val="1"/>
    </font>
    <font>
      <u/>
      <sz val="11"/>
      <color rgb="FF0000EE"/>
      <name val="Calibri"/>
      <family val="2"/>
      <charset val="1"/>
    </font>
    <font>
      <sz val="11"/>
      <color rgb="FF333333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theme="0" tint="-0.499984740745262"/>
      <name val="Calibri"/>
      <family val="2"/>
      <charset val="1"/>
    </font>
    <font>
      <sz val="12"/>
      <color rgb="FF000000"/>
      <name val="Calibri"/>
      <family val="2"/>
    </font>
    <font>
      <sz val="11"/>
      <color rgb="FF000000"/>
      <name val="Calibri"/>
      <family val="2"/>
      <charset val="1"/>
    </font>
  </fonts>
  <fills count="15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666699"/>
      </patternFill>
    </fill>
    <fill>
      <patternFill patternType="solid">
        <fgColor rgb="FFDDDDDD"/>
        <bgColor rgb="FFD9D9D9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C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theme="8"/>
        <bgColor rgb="FF808080"/>
      </patternFill>
    </fill>
    <fill>
      <patternFill patternType="solid">
        <fgColor rgb="FFFFC000"/>
        <bgColor rgb="FFFF9900"/>
      </patternFill>
    </fill>
    <fill>
      <patternFill patternType="solid">
        <fgColor rgb="FF92D050"/>
        <bgColor rgb="FF70AD47"/>
      </patternFill>
    </fill>
    <fill>
      <patternFill patternType="solid">
        <fgColor rgb="FFFFFF00"/>
        <bgColor rgb="FFFFFF00"/>
      </patternFill>
    </fill>
    <fill>
      <patternFill patternType="solid">
        <fgColor rgb="FFB8CCE4"/>
        <bgColor rgb="FF99CCFF"/>
      </patternFill>
    </fill>
    <fill>
      <patternFill patternType="solid">
        <fgColor theme="7" tint="0.79979857783745845"/>
        <bgColor rgb="FFFFFFCC"/>
      </patternFill>
    </fill>
  </fills>
  <borders count="2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9">
    <xf numFmtId="0" fontId="0" fillId="0" borderId="0"/>
    <xf numFmtId="0" fontId="1" fillId="2" borderId="0" applyBorder="0" applyProtection="0"/>
    <xf numFmtId="0" fontId="1" fillId="3" borderId="0" applyBorder="0" applyProtection="0"/>
    <xf numFmtId="0" fontId="2" fillId="4" borderId="0" applyBorder="0" applyProtection="0"/>
    <xf numFmtId="0" fontId="2" fillId="0" borderId="0" applyBorder="0" applyProtection="0"/>
    <xf numFmtId="0" fontId="3" fillId="5" borderId="0" applyBorder="0" applyProtection="0"/>
    <xf numFmtId="164" fontId="4" fillId="0" borderId="0" applyBorder="0" applyProtection="0"/>
    <xf numFmtId="0" fontId="1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>
      <alignment horizontal="center" textRotation="90"/>
    </xf>
    <xf numFmtId="0" fontId="7" fillId="0" borderId="0" applyBorder="0" applyProtection="0">
      <alignment horizontal="center"/>
    </xf>
    <xf numFmtId="0" fontId="8" fillId="0" borderId="0" applyBorder="0" applyProtection="0">
      <alignment horizontal="center"/>
    </xf>
    <xf numFmtId="0" fontId="9" fillId="0" borderId="0" applyBorder="0" applyProtection="0"/>
    <xf numFmtId="0" fontId="10" fillId="8" borderId="1" applyProtection="0"/>
    <xf numFmtId="0" fontId="4" fillId="0" borderId="0" applyBorder="0" applyProtection="0"/>
    <xf numFmtId="0" fontId="17" fillId="0" borderId="0" applyBorder="0" applyProtection="0"/>
    <xf numFmtId="0" fontId="17" fillId="0" borderId="0" applyBorder="0" applyProtection="0"/>
    <xf numFmtId="0" fontId="3" fillId="0" borderId="0" applyBorder="0" applyProtection="0"/>
  </cellStyleXfs>
  <cellXfs count="58">
    <xf numFmtId="0" fontId="0" fillId="0" borderId="0" xfId="0"/>
    <xf numFmtId="0" fontId="0" fillId="0" borderId="0" xfId="0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13" borderId="6" xfId="0" applyFont="1" applyFill="1" applyBorder="1" applyAlignment="1">
      <alignment horizontal="center" vertical="center"/>
    </xf>
    <xf numFmtId="0" fontId="11" fillId="13" borderId="3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3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vertical="center"/>
    </xf>
    <xf numFmtId="0" fontId="14" fillId="0" borderId="12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4" fillId="0" borderId="14" xfId="0" applyFont="1" applyBorder="1" applyAlignment="1">
      <alignment horizontal="left" vertical="center"/>
    </xf>
    <xf numFmtId="2" fontId="14" fillId="0" borderId="11" xfId="0" applyNumberFormat="1" applyFont="1" applyBorder="1" applyAlignment="1">
      <alignment horizontal="center" vertical="center"/>
    </xf>
    <xf numFmtId="2" fontId="14" fillId="0" borderId="12" xfId="0" applyNumberFormat="1" applyFont="1" applyBorder="1" applyAlignment="1">
      <alignment horizontal="center" vertical="center"/>
    </xf>
    <xf numFmtId="2" fontId="13" fillId="0" borderId="15" xfId="0" applyNumberFormat="1" applyFont="1" applyBorder="1" applyAlignment="1">
      <alignment horizontal="center" vertical="center"/>
    </xf>
    <xf numFmtId="2" fontId="13" fillId="0" borderId="16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2" fontId="14" fillId="0" borderId="17" xfId="0" applyNumberFormat="1" applyFont="1" applyBorder="1" applyAlignment="1">
      <alignment vertical="center"/>
    </xf>
    <xf numFmtId="0" fontId="13" fillId="0" borderId="15" xfId="0" applyFont="1" applyBorder="1" applyAlignment="1">
      <alignment horizontal="center" vertical="center"/>
    </xf>
    <xf numFmtId="0" fontId="16" fillId="0" borderId="14" xfId="0" applyFont="1" applyBorder="1" applyAlignment="1">
      <alignment horizontal="left" vertical="center"/>
    </xf>
    <xf numFmtId="2" fontId="14" fillId="0" borderId="17" xfId="0" applyNumberFormat="1" applyFont="1" applyBorder="1" applyAlignment="1">
      <alignment horizontal="center" vertical="center"/>
    </xf>
    <xf numFmtId="2" fontId="14" fillId="0" borderId="13" xfId="0" applyNumberFormat="1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7" xfId="0" applyFont="1" applyBorder="1" applyAlignment="1">
      <alignment vertical="center"/>
    </xf>
    <xf numFmtId="0" fontId="14" fillId="0" borderId="15" xfId="0" applyFont="1" applyBorder="1" applyAlignment="1">
      <alignment horizontal="left" vertical="center"/>
    </xf>
    <xf numFmtId="0" fontId="14" fillId="0" borderId="18" xfId="0" applyFont="1" applyBorder="1" applyAlignment="1">
      <alignment vertical="center"/>
    </xf>
    <xf numFmtId="2" fontId="13" fillId="0" borderId="19" xfId="0" applyNumberFormat="1" applyFont="1" applyBorder="1" applyAlignment="1">
      <alignment horizontal="center" vertical="center"/>
    </xf>
    <xf numFmtId="2" fontId="13" fillId="0" borderId="20" xfId="0" applyNumberFormat="1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2" fontId="14" fillId="0" borderId="21" xfId="0" applyNumberFormat="1" applyFont="1" applyBorder="1" applyAlignment="1">
      <alignment vertical="center"/>
    </xf>
    <xf numFmtId="0" fontId="13" fillId="0" borderId="19" xfId="0" applyFont="1" applyBorder="1" applyAlignment="1">
      <alignment horizontal="center" vertical="center"/>
    </xf>
    <xf numFmtId="2" fontId="0" fillId="0" borderId="0" xfId="0" applyNumberFormat="1" applyAlignment="1">
      <alignment vertical="center"/>
    </xf>
    <xf numFmtId="0" fontId="13" fillId="0" borderId="0" xfId="0" applyFont="1" applyAlignment="1">
      <alignment horizontal="center" vertical="center"/>
    </xf>
    <xf numFmtId="0" fontId="0" fillId="14" borderId="0" xfId="0" applyFill="1"/>
    <xf numFmtId="0" fontId="0" fillId="8" borderId="0" xfId="0" applyFill="1" applyAlignment="1">
      <alignment vertical="center"/>
    </xf>
    <xf numFmtId="0" fontId="16" fillId="0" borderId="15" xfId="0" applyFont="1" applyBorder="1" applyAlignment="1">
      <alignment horizontal="left" vertical="center"/>
    </xf>
    <xf numFmtId="0" fontId="11" fillId="13" borderId="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9" borderId="5" xfId="0" applyFont="1" applyFill="1" applyBorder="1" applyAlignment="1">
      <alignment horizontal="center" vertical="center"/>
    </xf>
    <xf numFmtId="0" fontId="11" fillId="10" borderId="5" xfId="0" applyFont="1" applyFill="1" applyBorder="1" applyAlignment="1">
      <alignment horizontal="center" vertical="center"/>
    </xf>
    <xf numFmtId="0" fontId="11" fillId="11" borderId="5" xfId="0" applyFont="1" applyFill="1" applyBorder="1" applyAlignment="1">
      <alignment horizontal="center" vertical="center"/>
    </xf>
    <xf numFmtId="0" fontId="11" fillId="12" borderId="5" xfId="0" applyFont="1" applyFill="1" applyBorder="1" applyAlignment="1">
      <alignment horizontal="center" vertical="center"/>
    </xf>
  </cellXfs>
  <cellStyles count="19">
    <cellStyle name="Accent 1 5" xfId="1" xr:uid="{00000000-0005-0000-0000-000006000000}"/>
    <cellStyle name="Accent 2 6" xfId="2" xr:uid="{00000000-0005-0000-0000-000007000000}"/>
    <cellStyle name="Accent 3 7" xfId="3" xr:uid="{00000000-0005-0000-0000-000008000000}"/>
    <cellStyle name="Accent 4" xfId="4" xr:uid="{00000000-0005-0000-0000-000009000000}"/>
    <cellStyle name="Bad 8" xfId="5" xr:uid="{00000000-0005-0000-0000-00000A000000}"/>
    <cellStyle name="Ergebnis 2" xfId="6" xr:uid="{00000000-0005-0000-0000-00000B000000}"/>
    <cellStyle name="Error 9" xfId="7" xr:uid="{00000000-0005-0000-0000-00000C000000}"/>
    <cellStyle name="Footnote 10" xfId="8" xr:uid="{00000000-0005-0000-0000-00000D000000}"/>
    <cellStyle name="Good 11" xfId="9" xr:uid="{00000000-0005-0000-0000-00000E000000}"/>
    <cellStyle name="Heading 1 13" xfId="10" xr:uid="{00000000-0005-0000-0000-00000F000000}"/>
    <cellStyle name="Heading 12" xfId="11" xr:uid="{00000000-0005-0000-0000-000010000000}"/>
    <cellStyle name="Heading 2 14" xfId="12" xr:uid="{00000000-0005-0000-0000-000011000000}"/>
    <cellStyle name="Hyperlink 15" xfId="13" xr:uid="{00000000-0005-0000-0000-000012000000}"/>
    <cellStyle name="Note 16" xfId="14" xr:uid="{00000000-0005-0000-0000-000013000000}"/>
    <cellStyle name="Result 17" xfId="15" xr:uid="{00000000-0005-0000-0000-000014000000}"/>
    <cellStyle name="Standard" xfId="0" builtinId="0"/>
    <cellStyle name="Status 18" xfId="16" xr:uid="{00000000-0005-0000-0000-000015000000}"/>
    <cellStyle name="Text 19" xfId="17" xr:uid="{00000000-0005-0000-0000-000016000000}"/>
    <cellStyle name="Warning 20" xfId="18" xr:uid="{00000000-0005-0000-0000-000017000000}"/>
  </cellStyles>
  <dxfs count="18">
    <dxf>
      <fill>
        <patternFill>
          <bgColor theme="7" tint="0.79979857783745845"/>
        </patternFill>
      </fill>
    </dxf>
    <dxf>
      <fill>
        <patternFill>
          <bgColor theme="7" tint="0.79979857783745845"/>
        </patternFill>
      </fill>
    </dxf>
    <dxf>
      <fill>
        <patternFill>
          <bgColor theme="7" tint="0.79979857783745845"/>
        </patternFill>
      </fill>
    </dxf>
    <dxf>
      <fill>
        <patternFill>
          <bgColor theme="7" tint="0.79979857783745845"/>
        </patternFill>
      </fill>
    </dxf>
    <dxf>
      <fill>
        <patternFill>
          <bgColor theme="7" tint="0.79979857783745845"/>
        </patternFill>
      </fill>
    </dxf>
    <dxf>
      <fill>
        <patternFill>
          <bgColor theme="7" tint="0.79979857783745845"/>
        </patternFill>
      </fill>
    </dxf>
    <dxf>
      <fill>
        <patternFill>
          <bgColor theme="7" tint="0.79979857783745845"/>
        </patternFill>
      </fill>
    </dxf>
    <dxf>
      <fill>
        <patternFill>
          <bgColor theme="7" tint="0.79979857783745845"/>
        </patternFill>
      </fill>
    </dxf>
    <dxf>
      <fill>
        <patternFill>
          <bgColor theme="7" tint="0.79979857783745845"/>
        </patternFill>
      </fill>
    </dxf>
    <dxf>
      <fill>
        <patternFill>
          <bgColor theme="7" tint="0.79979857783745845"/>
        </patternFill>
      </fill>
    </dxf>
    <dxf>
      <fill>
        <patternFill>
          <bgColor theme="7" tint="0.79979857783745845"/>
        </patternFill>
      </fill>
    </dxf>
    <dxf>
      <fill>
        <patternFill>
          <bgColor theme="7" tint="0.79979857783745845"/>
        </patternFill>
      </fill>
    </dxf>
    <dxf>
      <fill>
        <patternFill>
          <bgColor theme="7" tint="0.79979857783745845"/>
        </patternFill>
      </fill>
    </dxf>
    <dxf>
      <fill>
        <patternFill>
          <bgColor theme="7" tint="0.79979857783745845"/>
        </patternFill>
      </fill>
    </dxf>
    <dxf>
      <fill>
        <patternFill>
          <bgColor theme="7" tint="0.79979857783745845"/>
        </patternFill>
      </fill>
    </dxf>
    <dxf>
      <fill>
        <patternFill>
          <bgColor theme="7" tint="0.79979857783745845"/>
        </patternFill>
      </fill>
    </dxf>
    <dxf>
      <fill>
        <patternFill>
          <bgColor theme="7" tint="0.79979857783745845"/>
        </patternFill>
      </fill>
    </dxf>
    <dxf>
      <fill>
        <patternFill>
          <bgColor theme="7" tint="0.79979857783745845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C00000"/>
      <rgbColor rgb="FF006600"/>
      <rgbColor rgb="FF000080"/>
      <rgbColor rgb="FF806000"/>
      <rgbColor rgb="FF800080"/>
      <rgbColor rgb="FF008080"/>
      <rgbColor rgb="FFD9D9D9"/>
      <rgbColor rgb="FF808080"/>
      <rgbColor rgb="FF5B9BD5"/>
      <rgbColor rgb="FF7030A0"/>
      <rgbColor rgb="FFFFFFCC"/>
      <rgbColor rgb="FFDDDDDD"/>
      <rgbColor rgb="FF660066"/>
      <rgbColor rgb="FFFF8080"/>
      <rgbColor rgb="FF0066CC"/>
      <rgbColor rgb="FFB8CCE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2D050"/>
      <rgbColor rgb="FFFFC000"/>
      <rgbColor rgb="FFFF9900"/>
      <rgbColor rgb="FFFF6600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">
              <a:schemeClr val="phClr">
                <a:lumMod val="105000"/>
                <a:tint val="73000"/>
              </a:schemeClr>
            </a:gs>
            <a:gs pos="1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">
              <a:schemeClr val="phClr">
                <a:lumMod val="100000"/>
                <a:shade val="100000"/>
              </a:schemeClr>
            </a:gs>
            <a:gs pos="1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"/>
        </a:ln>
        <a:ln w="12700" cap="flat" cmpd="sng" algn="ctr">
          <a:prstDash val="solid"/>
          <a:miter lim="800"/>
        </a:ln>
        <a:ln w="19050" cap="flat" cmpd="sng" algn="ctr">
          <a:prstDash val="solid"/>
          <a:miter lim="8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">
              <a:schemeClr val="phClr">
                <a:tint val="98000"/>
                <a:shade val="90000"/>
                <a:lumMod val="103000"/>
              </a:schemeClr>
            </a:gs>
            <a:gs pos="1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AD47"/>
    <pageSetUpPr fitToPage="1"/>
  </sheetPr>
  <dimension ref="A1:AB32"/>
  <sheetViews>
    <sheetView tabSelected="1" zoomScale="95" zoomScaleNormal="95" workbookViewId="0">
      <selection activeCell="F8" sqref="F8"/>
    </sheetView>
  </sheetViews>
  <sheetFormatPr baseColWidth="10" defaultColWidth="11.109375" defaultRowHeight="14.4" x14ac:dyDescent="0.3"/>
  <cols>
    <col min="1" max="2" width="8.44140625" style="1" customWidth="1"/>
    <col min="3" max="4" width="22.21875" style="1" customWidth="1"/>
    <col min="5" max="5" width="10.6640625" style="1" customWidth="1"/>
    <col min="6" max="6" width="40.44140625" style="1" customWidth="1"/>
    <col min="7" max="9" width="6.21875" style="1" customWidth="1"/>
    <col min="10" max="10" width="7.109375" style="1" customWidth="1"/>
    <col min="11" max="13" width="6.21875" style="1" customWidth="1"/>
    <col min="14" max="14" width="7.109375" style="1" customWidth="1"/>
    <col min="15" max="17" width="6.21875" style="1" customWidth="1"/>
    <col min="18" max="18" width="7.109375" style="1" customWidth="1"/>
    <col min="19" max="21" width="6.21875" style="1" customWidth="1"/>
    <col min="22" max="22" width="7.109375" style="1" customWidth="1"/>
    <col min="23" max="23" width="9.109375" style="1" customWidth="1"/>
    <col min="24" max="24" width="6.33203125" style="1" customWidth="1"/>
    <col min="25" max="16384" width="11.109375" style="1"/>
  </cols>
  <sheetData>
    <row r="1" spans="1:28" ht="23.4" x14ac:dyDescent="0.3">
      <c r="C1" s="2" t="s">
        <v>4</v>
      </c>
      <c r="D1" s="2" t="s">
        <v>5</v>
      </c>
      <c r="H1" s="53" t="s">
        <v>6</v>
      </c>
      <c r="I1" s="53"/>
      <c r="J1" s="53"/>
      <c r="K1" s="53"/>
      <c r="L1" s="53"/>
      <c r="M1" s="53"/>
      <c r="N1" s="53"/>
      <c r="O1" s="53"/>
      <c r="P1" s="53"/>
    </row>
    <row r="3" spans="1:28" ht="19.5" customHeight="1" x14ac:dyDescent="0.3">
      <c r="B3" s="3" t="s">
        <v>7</v>
      </c>
      <c r="C3" s="3" t="s">
        <v>1</v>
      </c>
      <c r="D3" s="4" t="s">
        <v>2</v>
      </c>
      <c r="E3" s="4" t="s">
        <v>8</v>
      </c>
      <c r="F3" s="5" t="s">
        <v>3</v>
      </c>
      <c r="G3" s="54" t="s">
        <v>9</v>
      </c>
      <c r="H3" s="54"/>
      <c r="I3" s="54"/>
      <c r="J3" s="54"/>
      <c r="K3" s="55" t="s">
        <v>10</v>
      </c>
      <c r="L3" s="55"/>
      <c r="M3" s="55"/>
      <c r="N3" s="55"/>
      <c r="O3" s="56" t="s">
        <v>11</v>
      </c>
      <c r="P3" s="56"/>
      <c r="Q3" s="56"/>
      <c r="R3" s="56"/>
      <c r="S3" s="57" t="s">
        <v>12</v>
      </c>
      <c r="T3" s="57"/>
      <c r="U3" s="57"/>
      <c r="V3" s="57"/>
      <c r="W3" s="6" t="s">
        <v>13</v>
      </c>
      <c r="X3" s="7" t="s">
        <v>14</v>
      </c>
      <c r="Y3" s="52" t="s">
        <v>15</v>
      </c>
      <c r="Z3" s="52"/>
      <c r="AA3" s="52" t="s">
        <v>16</v>
      </c>
      <c r="AB3" s="52"/>
    </row>
    <row r="4" spans="1:28" s="8" customFormat="1" ht="19.5" customHeight="1" x14ac:dyDescent="0.3">
      <c r="B4" s="9"/>
      <c r="C4" s="10"/>
      <c r="D4" s="11"/>
      <c r="E4" s="11"/>
      <c r="F4" s="12"/>
      <c r="G4" s="13" t="s">
        <v>17</v>
      </c>
      <c r="H4" s="14" t="s">
        <v>18</v>
      </c>
      <c r="I4" s="14" t="s">
        <v>19</v>
      </c>
      <c r="J4" s="15" t="s">
        <v>20</v>
      </c>
      <c r="K4" s="13" t="s">
        <v>17</v>
      </c>
      <c r="L4" s="14" t="s">
        <v>18</v>
      </c>
      <c r="M4" s="14" t="s">
        <v>19</v>
      </c>
      <c r="N4" s="15" t="s">
        <v>20</v>
      </c>
      <c r="O4" s="13" t="s">
        <v>17</v>
      </c>
      <c r="P4" s="14" t="s">
        <v>18</v>
      </c>
      <c r="Q4" s="14" t="s">
        <v>19</v>
      </c>
      <c r="R4" s="15" t="s">
        <v>20</v>
      </c>
      <c r="S4" s="13" t="s">
        <v>17</v>
      </c>
      <c r="T4" s="14" t="s">
        <v>18</v>
      </c>
      <c r="U4" s="14" t="s">
        <v>19</v>
      </c>
      <c r="V4" s="15" t="s">
        <v>20</v>
      </c>
      <c r="W4" s="16"/>
      <c r="X4" s="14"/>
      <c r="Y4" s="17" t="s">
        <v>0</v>
      </c>
      <c r="Z4" s="18">
        <v>2015</v>
      </c>
      <c r="AA4" s="17" t="s">
        <v>0</v>
      </c>
      <c r="AB4" s="18">
        <v>2014</v>
      </c>
    </row>
    <row r="5" spans="1:28" ht="19.5" customHeight="1" x14ac:dyDescent="0.3">
      <c r="A5" s="19">
        <v>1</v>
      </c>
      <c r="B5" s="20">
        <v>2014</v>
      </c>
      <c r="C5" s="21" t="s">
        <v>21</v>
      </c>
      <c r="D5" s="22" t="s">
        <v>22</v>
      </c>
      <c r="E5" s="23" t="str">
        <f t="shared" ref="E5:E29" si="0">IF(C5&gt;0,"LK 4 bis 11","")</f>
        <v>LK 4 bis 11</v>
      </c>
      <c r="F5" s="24" t="s">
        <v>23</v>
      </c>
      <c r="G5" s="25">
        <v>3.1</v>
      </c>
      <c r="H5" s="26">
        <v>8.25</v>
      </c>
      <c r="I5" s="26"/>
      <c r="J5" s="27">
        <f t="shared" ref="J5:J29" si="1">ROUND(SUM(G5+H5-I5),2)</f>
        <v>11.35</v>
      </c>
      <c r="K5" s="25">
        <v>3.1</v>
      </c>
      <c r="L5" s="26">
        <v>9.5</v>
      </c>
      <c r="M5" s="26"/>
      <c r="N5" s="27">
        <f t="shared" ref="N5:N29" si="2">ROUND(SUM(K5+L5-M5),2)</f>
        <v>12.6</v>
      </c>
      <c r="O5" s="25">
        <v>3.1</v>
      </c>
      <c r="P5" s="26">
        <v>8.3000000000000007</v>
      </c>
      <c r="Q5" s="26"/>
      <c r="R5" s="27">
        <f t="shared" ref="R5:R29" si="3">ROUND(SUM(O5+P5-Q5),2)</f>
        <v>11.4</v>
      </c>
      <c r="S5" s="25">
        <v>3.8</v>
      </c>
      <c r="T5" s="26">
        <v>9</v>
      </c>
      <c r="U5" s="26"/>
      <c r="V5" s="27">
        <f t="shared" ref="V5:V29" si="4">ROUND(SUM(S5+T5-U5),2)</f>
        <v>12.8</v>
      </c>
      <c r="W5" s="28">
        <f t="shared" ref="W5:W29" si="5">ROUND(SUM(J5+N5+R5+V5),2)</f>
        <v>48.15</v>
      </c>
      <c r="X5" s="29">
        <f t="shared" ref="X5:X29" si="6">_xlfn.RANK.EQ(W5,$W$5:$W$29,0)</f>
        <v>1</v>
      </c>
      <c r="Y5" s="30">
        <f t="shared" ref="Y5:Y29" si="7">IF(B5=$Z$4,W5,0)</f>
        <v>0</v>
      </c>
      <c r="Z5" s="31" t="str">
        <f t="shared" ref="Z5:Z29" si="8">IF(Y5&gt;0,_xlfn.RANK.EQ(Y5,$Y$5:$Y$29,0),"-")</f>
        <v>-</v>
      </c>
      <c r="AA5" s="30">
        <f t="shared" ref="AA5:AA29" si="9">IF(B5=$AB$4,W5,0)</f>
        <v>48.15</v>
      </c>
      <c r="AB5" s="31">
        <f t="shared" ref="AB5:AB29" si="10">IF(AA5&gt;0,_xlfn.RANK.EQ(AA5,$AA$5:$AA$40,0),"-")</f>
        <v>1</v>
      </c>
    </row>
    <row r="6" spans="1:28" ht="19.5" customHeight="1" x14ac:dyDescent="0.3">
      <c r="A6" s="19">
        <f t="shared" ref="A6:A29" si="11">A5+1</f>
        <v>2</v>
      </c>
      <c r="B6" s="20">
        <v>2014</v>
      </c>
      <c r="C6" s="21" t="s">
        <v>24</v>
      </c>
      <c r="D6" s="22" t="s">
        <v>25</v>
      </c>
      <c r="E6" s="23" t="str">
        <f t="shared" si="0"/>
        <v>LK 4 bis 11</v>
      </c>
      <c r="F6" s="24" t="s">
        <v>23</v>
      </c>
      <c r="G6" s="25">
        <v>3.1</v>
      </c>
      <c r="H6" s="26">
        <v>7.7</v>
      </c>
      <c r="I6" s="26"/>
      <c r="J6" s="27">
        <f t="shared" si="1"/>
        <v>10.8</v>
      </c>
      <c r="K6" s="25">
        <v>3.1</v>
      </c>
      <c r="L6" s="26">
        <v>8.15</v>
      </c>
      <c r="M6" s="26"/>
      <c r="N6" s="27">
        <f t="shared" si="2"/>
        <v>11.25</v>
      </c>
      <c r="O6" s="25">
        <v>3.4</v>
      </c>
      <c r="P6" s="26">
        <v>8.1</v>
      </c>
      <c r="Q6" s="26"/>
      <c r="R6" s="27">
        <f t="shared" si="3"/>
        <v>11.5</v>
      </c>
      <c r="S6" s="25">
        <v>3.8</v>
      </c>
      <c r="T6" s="26">
        <v>9</v>
      </c>
      <c r="U6" s="26"/>
      <c r="V6" s="27">
        <f t="shared" si="4"/>
        <v>12.8</v>
      </c>
      <c r="W6" s="28">
        <f t="shared" si="5"/>
        <v>46.35</v>
      </c>
      <c r="X6" s="29">
        <f t="shared" si="6"/>
        <v>2</v>
      </c>
      <c r="Y6" s="30">
        <f t="shared" si="7"/>
        <v>0</v>
      </c>
      <c r="Z6" s="31" t="str">
        <f t="shared" si="8"/>
        <v>-</v>
      </c>
      <c r="AA6" s="30">
        <f t="shared" si="9"/>
        <v>46.35</v>
      </c>
      <c r="AB6" s="31">
        <f t="shared" si="10"/>
        <v>2</v>
      </c>
    </row>
    <row r="7" spans="1:28" ht="19.5" customHeight="1" x14ac:dyDescent="0.3">
      <c r="A7" s="19">
        <f t="shared" si="11"/>
        <v>3</v>
      </c>
      <c r="B7" s="20">
        <v>2014</v>
      </c>
      <c r="C7" s="21" t="s">
        <v>26</v>
      </c>
      <c r="D7" s="22" t="s">
        <v>27</v>
      </c>
      <c r="E7" s="23" t="str">
        <f t="shared" si="0"/>
        <v>LK 4 bis 11</v>
      </c>
      <c r="F7" s="24" t="s">
        <v>28</v>
      </c>
      <c r="G7" s="25">
        <v>3.1</v>
      </c>
      <c r="H7" s="26">
        <v>8.1</v>
      </c>
      <c r="I7" s="26"/>
      <c r="J7" s="27">
        <f t="shared" si="1"/>
        <v>11.2</v>
      </c>
      <c r="K7" s="25">
        <v>3.1</v>
      </c>
      <c r="L7" s="26">
        <v>8.85</v>
      </c>
      <c r="M7" s="26"/>
      <c r="N7" s="27">
        <f t="shared" si="2"/>
        <v>11.95</v>
      </c>
      <c r="O7" s="25">
        <v>3.2</v>
      </c>
      <c r="P7" s="26">
        <v>7.55</v>
      </c>
      <c r="Q7" s="26"/>
      <c r="R7" s="27">
        <f t="shared" si="3"/>
        <v>10.75</v>
      </c>
      <c r="S7" s="25">
        <v>3.7</v>
      </c>
      <c r="T7" s="26">
        <v>8.35</v>
      </c>
      <c r="U7" s="26"/>
      <c r="V7" s="27">
        <f t="shared" si="4"/>
        <v>12.05</v>
      </c>
      <c r="W7" s="28">
        <f t="shared" si="5"/>
        <v>45.95</v>
      </c>
      <c r="X7" s="29">
        <f t="shared" si="6"/>
        <v>3</v>
      </c>
      <c r="Y7" s="30">
        <f t="shared" si="7"/>
        <v>0</v>
      </c>
      <c r="Z7" s="31" t="str">
        <f t="shared" si="8"/>
        <v>-</v>
      </c>
      <c r="AA7" s="30">
        <f t="shared" si="9"/>
        <v>45.95</v>
      </c>
      <c r="AB7" s="31">
        <f t="shared" si="10"/>
        <v>3</v>
      </c>
    </row>
    <row r="8" spans="1:28" ht="19.5" customHeight="1" x14ac:dyDescent="0.3">
      <c r="A8" s="19">
        <f t="shared" si="11"/>
        <v>4</v>
      </c>
      <c r="B8" s="20">
        <v>2015</v>
      </c>
      <c r="C8" s="21" t="s">
        <v>29</v>
      </c>
      <c r="D8" s="22" t="s">
        <v>30</v>
      </c>
      <c r="E8" s="23" t="str">
        <f t="shared" si="0"/>
        <v>LK 4 bis 11</v>
      </c>
      <c r="F8" s="24" t="s">
        <v>31</v>
      </c>
      <c r="G8" s="25">
        <v>3.1</v>
      </c>
      <c r="H8" s="26">
        <v>8.15</v>
      </c>
      <c r="I8" s="26"/>
      <c r="J8" s="27">
        <f t="shared" si="1"/>
        <v>11.25</v>
      </c>
      <c r="K8" s="25">
        <v>3.1</v>
      </c>
      <c r="L8" s="26">
        <v>7.95</v>
      </c>
      <c r="M8" s="26"/>
      <c r="N8" s="27">
        <f t="shared" si="2"/>
        <v>11.05</v>
      </c>
      <c r="O8" s="25">
        <v>3.5</v>
      </c>
      <c r="P8" s="26">
        <v>8.15</v>
      </c>
      <c r="Q8" s="26"/>
      <c r="R8" s="27">
        <f t="shared" si="3"/>
        <v>11.65</v>
      </c>
      <c r="S8" s="25">
        <v>3.7</v>
      </c>
      <c r="T8" s="26">
        <v>7.7</v>
      </c>
      <c r="U8" s="26"/>
      <c r="V8" s="27">
        <f t="shared" si="4"/>
        <v>11.4</v>
      </c>
      <c r="W8" s="28">
        <f t="shared" si="5"/>
        <v>45.35</v>
      </c>
      <c r="X8" s="29">
        <f t="shared" si="6"/>
        <v>4</v>
      </c>
      <c r="Y8" s="30">
        <f t="shared" si="7"/>
        <v>45.35</v>
      </c>
      <c r="Z8" s="31">
        <f t="shared" si="8"/>
        <v>1</v>
      </c>
      <c r="AA8" s="30">
        <f t="shared" si="9"/>
        <v>0</v>
      </c>
      <c r="AB8" s="31" t="str">
        <f t="shared" si="10"/>
        <v>-</v>
      </c>
    </row>
    <row r="9" spans="1:28" ht="19.5" customHeight="1" x14ac:dyDescent="0.3">
      <c r="A9" s="19">
        <f t="shared" si="11"/>
        <v>5</v>
      </c>
      <c r="B9" s="20">
        <v>2014</v>
      </c>
      <c r="C9" s="21" t="s">
        <v>32</v>
      </c>
      <c r="D9" s="22" t="s">
        <v>33</v>
      </c>
      <c r="E9" s="23" t="str">
        <f t="shared" si="0"/>
        <v>LK 4 bis 11</v>
      </c>
      <c r="F9" s="24" t="s">
        <v>23</v>
      </c>
      <c r="G9" s="25">
        <v>3.1</v>
      </c>
      <c r="H9" s="26">
        <v>7.15</v>
      </c>
      <c r="I9" s="26"/>
      <c r="J9" s="27">
        <f t="shared" si="1"/>
        <v>10.25</v>
      </c>
      <c r="K9" s="25">
        <v>3.2</v>
      </c>
      <c r="L9" s="26">
        <v>8.4</v>
      </c>
      <c r="M9" s="26"/>
      <c r="N9" s="27">
        <f t="shared" si="2"/>
        <v>11.6</v>
      </c>
      <c r="O9" s="25">
        <v>2.9</v>
      </c>
      <c r="P9" s="26">
        <v>7.6</v>
      </c>
      <c r="Q9" s="26"/>
      <c r="R9" s="27">
        <f t="shared" si="3"/>
        <v>10.5</v>
      </c>
      <c r="S9" s="25">
        <v>3.9</v>
      </c>
      <c r="T9" s="26">
        <v>8.9</v>
      </c>
      <c r="U9" s="26"/>
      <c r="V9" s="27">
        <f t="shared" si="4"/>
        <v>12.8</v>
      </c>
      <c r="W9" s="28">
        <f t="shared" si="5"/>
        <v>45.15</v>
      </c>
      <c r="X9" s="29">
        <f t="shared" si="6"/>
        <v>5</v>
      </c>
      <c r="Y9" s="30">
        <f t="shared" si="7"/>
        <v>0</v>
      </c>
      <c r="Z9" s="31" t="str">
        <f t="shared" si="8"/>
        <v>-</v>
      </c>
      <c r="AA9" s="30">
        <f t="shared" si="9"/>
        <v>45.15</v>
      </c>
      <c r="AB9" s="31">
        <f t="shared" si="10"/>
        <v>4</v>
      </c>
    </row>
    <row r="10" spans="1:28" ht="19.5" customHeight="1" x14ac:dyDescent="0.3">
      <c r="A10" s="19">
        <f t="shared" si="11"/>
        <v>6</v>
      </c>
      <c r="B10" s="20">
        <v>2014</v>
      </c>
      <c r="C10" s="21" t="s">
        <v>34</v>
      </c>
      <c r="D10" s="22" t="s">
        <v>35</v>
      </c>
      <c r="E10" s="23" t="str">
        <f t="shared" si="0"/>
        <v>LK 4 bis 11</v>
      </c>
      <c r="F10" s="24" t="s">
        <v>28</v>
      </c>
      <c r="G10" s="25">
        <v>3.1</v>
      </c>
      <c r="H10" s="26">
        <v>8</v>
      </c>
      <c r="I10" s="26"/>
      <c r="J10" s="27">
        <f t="shared" si="1"/>
        <v>11.1</v>
      </c>
      <c r="K10" s="25">
        <v>3.1</v>
      </c>
      <c r="L10" s="26">
        <v>8.6</v>
      </c>
      <c r="M10" s="26"/>
      <c r="N10" s="27">
        <f t="shared" si="2"/>
        <v>11.7</v>
      </c>
      <c r="O10" s="25">
        <v>3.2</v>
      </c>
      <c r="P10" s="26">
        <v>6.9</v>
      </c>
      <c r="Q10" s="26"/>
      <c r="R10" s="27">
        <f t="shared" si="3"/>
        <v>10.1</v>
      </c>
      <c r="S10" s="25">
        <v>3.7</v>
      </c>
      <c r="T10" s="26">
        <v>8.5</v>
      </c>
      <c r="U10" s="26"/>
      <c r="V10" s="27">
        <f t="shared" si="4"/>
        <v>12.2</v>
      </c>
      <c r="W10" s="28">
        <f t="shared" si="5"/>
        <v>45.1</v>
      </c>
      <c r="X10" s="29">
        <f t="shared" si="6"/>
        <v>6</v>
      </c>
      <c r="Y10" s="30">
        <f t="shared" si="7"/>
        <v>0</v>
      </c>
      <c r="Z10" s="31" t="str">
        <f t="shared" si="8"/>
        <v>-</v>
      </c>
      <c r="AA10" s="30">
        <f t="shared" si="9"/>
        <v>45.1</v>
      </c>
      <c r="AB10" s="31">
        <f t="shared" si="10"/>
        <v>5</v>
      </c>
    </row>
    <row r="11" spans="1:28" ht="19.5" customHeight="1" x14ac:dyDescent="0.3">
      <c r="A11" s="19">
        <f t="shared" si="11"/>
        <v>7</v>
      </c>
      <c r="B11" s="20">
        <v>2014</v>
      </c>
      <c r="C11" s="21" t="s">
        <v>36</v>
      </c>
      <c r="D11" s="22" t="s">
        <v>37</v>
      </c>
      <c r="E11" s="23" t="str">
        <f t="shared" si="0"/>
        <v>LK 4 bis 11</v>
      </c>
      <c r="F11" s="24" t="s">
        <v>28</v>
      </c>
      <c r="G11" s="25">
        <v>3.1</v>
      </c>
      <c r="H11" s="26">
        <v>8.4</v>
      </c>
      <c r="I11" s="26"/>
      <c r="J11" s="27">
        <f t="shared" si="1"/>
        <v>11.5</v>
      </c>
      <c r="K11" s="25">
        <v>3.1</v>
      </c>
      <c r="L11" s="26">
        <v>7.8</v>
      </c>
      <c r="M11" s="26"/>
      <c r="N11" s="27">
        <f t="shared" si="2"/>
        <v>10.9</v>
      </c>
      <c r="O11" s="25">
        <v>3.2</v>
      </c>
      <c r="P11" s="26">
        <v>7.05</v>
      </c>
      <c r="Q11" s="26"/>
      <c r="R11" s="27">
        <f t="shared" si="3"/>
        <v>10.25</v>
      </c>
      <c r="S11" s="25">
        <v>3.7</v>
      </c>
      <c r="T11" s="26">
        <v>8.35</v>
      </c>
      <c r="U11" s="26"/>
      <c r="V11" s="27">
        <f t="shared" si="4"/>
        <v>12.05</v>
      </c>
      <c r="W11" s="28">
        <f t="shared" si="5"/>
        <v>44.7</v>
      </c>
      <c r="X11" s="29">
        <f t="shared" si="6"/>
        <v>7</v>
      </c>
      <c r="Y11" s="30">
        <f t="shared" si="7"/>
        <v>0</v>
      </c>
      <c r="Z11" s="31" t="str">
        <f t="shared" si="8"/>
        <v>-</v>
      </c>
      <c r="AA11" s="30">
        <f t="shared" si="9"/>
        <v>44.7</v>
      </c>
      <c r="AB11" s="31">
        <f t="shared" si="10"/>
        <v>6</v>
      </c>
    </row>
    <row r="12" spans="1:28" ht="19.5" customHeight="1" x14ac:dyDescent="0.3">
      <c r="A12" s="19">
        <f t="shared" si="11"/>
        <v>8</v>
      </c>
      <c r="B12" s="20">
        <v>2014</v>
      </c>
      <c r="C12" s="21" t="s">
        <v>38</v>
      </c>
      <c r="D12" s="22" t="s">
        <v>39</v>
      </c>
      <c r="E12" s="23" t="str">
        <f t="shared" si="0"/>
        <v>LK 4 bis 11</v>
      </c>
      <c r="F12" s="32" t="s">
        <v>31</v>
      </c>
      <c r="G12" s="25">
        <v>3.1</v>
      </c>
      <c r="H12" s="26">
        <v>7.9</v>
      </c>
      <c r="I12" s="26"/>
      <c r="J12" s="27">
        <f t="shared" si="1"/>
        <v>11</v>
      </c>
      <c r="K12" s="25">
        <v>3.1</v>
      </c>
      <c r="L12" s="26">
        <v>8.0500000000000007</v>
      </c>
      <c r="M12" s="26"/>
      <c r="N12" s="27">
        <f t="shared" si="2"/>
        <v>11.15</v>
      </c>
      <c r="O12" s="25">
        <v>3.3</v>
      </c>
      <c r="P12" s="26">
        <v>7.5</v>
      </c>
      <c r="Q12" s="26"/>
      <c r="R12" s="27">
        <f t="shared" si="3"/>
        <v>10.8</v>
      </c>
      <c r="S12" s="25">
        <v>3.7</v>
      </c>
      <c r="T12" s="26">
        <v>7.7</v>
      </c>
      <c r="U12" s="26"/>
      <c r="V12" s="27">
        <f t="shared" si="4"/>
        <v>11.4</v>
      </c>
      <c r="W12" s="28">
        <f t="shared" si="5"/>
        <v>44.35</v>
      </c>
      <c r="X12" s="29">
        <f t="shared" si="6"/>
        <v>8</v>
      </c>
      <c r="Y12" s="30">
        <f t="shared" si="7"/>
        <v>0</v>
      </c>
      <c r="Z12" s="31" t="str">
        <f t="shared" si="8"/>
        <v>-</v>
      </c>
      <c r="AA12" s="30">
        <f t="shared" si="9"/>
        <v>44.35</v>
      </c>
      <c r="AB12" s="31">
        <f t="shared" si="10"/>
        <v>7</v>
      </c>
    </row>
    <row r="13" spans="1:28" ht="19.5" customHeight="1" x14ac:dyDescent="0.3">
      <c r="A13" s="19">
        <f t="shared" si="11"/>
        <v>9</v>
      </c>
      <c r="B13" s="20">
        <v>2015</v>
      </c>
      <c r="C13" s="21" t="s">
        <v>40</v>
      </c>
      <c r="D13" s="22" t="s">
        <v>41</v>
      </c>
      <c r="E13" s="23" t="str">
        <f t="shared" si="0"/>
        <v>LK 4 bis 11</v>
      </c>
      <c r="F13" s="24" t="s">
        <v>23</v>
      </c>
      <c r="G13" s="25">
        <v>3.1</v>
      </c>
      <c r="H13" s="26">
        <v>8.0500000000000007</v>
      </c>
      <c r="I13" s="26"/>
      <c r="J13" s="27">
        <f t="shared" si="1"/>
        <v>11.15</v>
      </c>
      <c r="K13" s="25">
        <v>2.5</v>
      </c>
      <c r="L13" s="26">
        <v>7.4</v>
      </c>
      <c r="M13" s="26"/>
      <c r="N13" s="27">
        <f t="shared" si="2"/>
        <v>9.9</v>
      </c>
      <c r="O13" s="25">
        <v>3.5</v>
      </c>
      <c r="P13" s="26">
        <v>7.9</v>
      </c>
      <c r="Q13" s="26"/>
      <c r="R13" s="27">
        <f t="shared" si="3"/>
        <v>11.4</v>
      </c>
      <c r="S13" s="25">
        <v>3.7</v>
      </c>
      <c r="T13" s="26">
        <v>7.85</v>
      </c>
      <c r="U13" s="26"/>
      <c r="V13" s="27">
        <f t="shared" si="4"/>
        <v>11.55</v>
      </c>
      <c r="W13" s="28">
        <f t="shared" si="5"/>
        <v>44</v>
      </c>
      <c r="X13" s="29">
        <f t="shared" si="6"/>
        <v>9</v>
      </c>
      <c r="Y13" s="30">
        <f t="shared" si="7"/>
        <v>44</v>
      </c>
      <c r="Z13" s="31">
        <f t="shared" si="8"/>
        <v>2</v>
      </c>
      <c r="AA13" s="30">
        <f t="shared" si="9"/>
        <v>0</v>
      </c>
      <c r="AB13" s="31" t="str">
        <f t="shared" si="10"/>
        <v>-</v>
      </c>
    </row>
    <row r="14" spans="1:28" ht="19.5" customHeight="1" x14ac:dyDescent="0.3">
      <c r="A14" s="19">
        <f t="shared" si="11"/>
        <v>10</v>
      </c>
      <c r="B14" s="20">
        <v>2015</v>
      </c>
      <c r="C14" s="21" t="s">
        <v>42</v>
      </c>
      <c r="D14" s="22" t="s">
        <v>43</v>
      </c>
      <c r="E14" s="23" t="str">
        <f t="shared" si="0"/>
        <v>LK 4 bis 11</v>
      </c>
      <c r="F14" s="24" t="s">
        <v>23</v>
      </c>
      <c r="G14" s="33">
        <v>3.1</v>
      </c>
      <c r="H14" s="34">
        <v>8.15</v>
      </c>
      <c r="I14" s="34"/>
      <c r="J14" s="27">
        <f t="shared" si="1"/>
        <v>11.25</v>
      </c>
      <c r="K14" s="33">
        <v>3.2</v>
      </c>
      <c r="L14" s="34">
        <v>6.2</v>
      </c>
      <c r="M14" s="34"/>
      <c r="N14" s="27">
        <f t="shared" si="2"/>
        <v>9.4</v>
      </c>
      <c r="O14" s="33">
        <v>2.9</v>
      </c>
      <c r="P14" s="34">
        <v>7.6</v>
      </c>
      <c r="Q14" s="34"/>
      <c r="R14" s="27">
        <f t="shared" si="3"/>
        <v>10.5</v>
      </c>
      <c r="S14" s="33">
        <v>3.7</v>
      </c>
      <c r="T14" s="34">
        <v>8.85</v>
      </c>
      <c r="U14" s="34"/>
      <c r="V14" s="27">
        <f t="shared" si="4"/>
        <v>12.55</v>
      </c>
      <c r="W14" s="28">
        <f t="shared" si="5"/>
        <v>43.7</v>
      </c>
      <c r="X14" s="29">
        <f t="shared" si="6"/>
        <v>10</v>
      </c>
      <c r="Y14" s="30">
        <f t="shared" si="7"/>
        <v>43.7</v>
      </c>
      <c r="Z14" s="31">
        <f t="shared" si="8"/>
        <v>3</v>
      </c>
      <c r="AA14" s="30">
        <f t="shared" si="9"/>
        <v>0</v>
      </c>
      <c r="AB14" s="31" t="str">
        <f t="shared" si="10"/>
        <v>-</v>
      </c>
    </row>
    <row r="15" spans="1:28" ht="19.5" customHeight="1" x14ac:dyDescent="0.3">
      <c r="A15" s="19">
        <f t="shared" si="11"/>
        <v>11</v>
      </c>
      <c r="B15" s="20">
        <v>2014</v>
      </c>
      <c r="C15" s="21" t="s">
        <v>44</v>
      </c>
      <c r="D15" s="22" t="s">
        <v>45</v>
      </c>
      <c r="E15" s="23" t="str">
        <f t="shared" si="0"/>
        <v>LK 4 bis 11</v>
      </c>
      <c r="F15" s="24" t="s">
        <v>28</v>
      </c>
      <c r="G15" s="25">
        <v>3.1</v>
      </c>
      <c r="H15" s="26">
        <v>7.5</v>
      </c>
      <c r="I15" s="26"/>
      <c r="J15" s="27">
        <f t="shared" si="1"/>
        <v>10.6</v>
      </c>
      <c r="K15" s="25">
        <v>3.1</v>
      </c>
      <c r="L15" s="26">
        <v>7.9</v>
      </c>
      <c r="M15" s="26"/>
      <c r="N15" s="27">
        <f t="shared" si="2"/>
        <v>11</v>
      </c>
      <c r="O15" s="25">
        <v>3.2</v>
      </c>
      <c r="P15" s="26">
        <v>6.9</v>
      </c>
      <c r="Q15" s="26"/>
      <c r="R15" s="27">
        <f t="shared" si="3"/>
        <v>10.1</v>
      </c>
      <c r="S15" s="25">
        <v>3.7</v>
      </c>
      <c r="T15" s="26">
        <v>8.1</v>
      </c>
      <c r="U15" s="26"/>
      <c r="V15" s="27">
        <f t="shared" si="4"/>
        <v>11.8</v>
      </c>
      <c r="W15" s="28">
        <f t="shared" si="5"/>
        <v>43.5</v>
      </c>
      <c r="X15" s="29">
        <f t="shared" si="6"/>
        <v>11</v>
      </c>
      <c r="Y15" s="30">
        <f t="shared" si="7"/>
        <v>0</v>
      </c>
      <c r="Z15" s="31" t="str">
        <f t="shared" si="8"/>
        <v>-</v>
      </c>
      <c r="AA15" s="30">
        <f t="shared" si="9"/>
        <v>43.5</v>
      </c>
      <c r="AB15" s="31">
        <f t="shared" si="10"/>
        <v>8</v>
      </c>
    </row>
    <row r="16" spans="1:28" ht="19.5" customHeight="1" x14ac:dyDescent="0.3">
      <c r="A16" s="19">
        <f t="shared" si="11"/>
        <v>12</v>
      </c>
      <c r="B16" s="20">
        <v>2014</v>
      </c>
      <c r="C16" s="21" t="s">
        <v>46</v>
      </c>
      <c r="D16" s="22" t="s">
        <v>47</v>
      </c>
      <c r="E16" s="23" t="str">
        <f t="shared" si="0"/>
        <v>LK 4 bis 11</v>
      </c>
      <c r="F16" s="24" t="s">
        <v>28</v>
      </c>
      <c r="G16" s="25">
        <v>3.1</v>
      </c>
      <c r="H16" s="26">
        <v>7.4</v>
      </c>
      <c r="I16" s="26"/>
      <c r="J16" s="27">
        <f t="shared" si="1"/>
        <v>10.5</v>
      </c>
      <c r="K16" s="25">
        <v>3.1</v>
      </c>
      <c r="L16" s="26">
        <v>7.9</v>
      </c>
      <c r="M16" s="26"/>
      <c r="N16" s="27">
        <f t="shared" si="2"/>
        <v>11</v>
      </c>
      <c r="O16" s="25">
        <v>2.6</v>
      </c>
      <c r="P16" s="26">
        <v>7.45</v>
      </c>
      <c r="Q16" s="26"/>
      <c r="R16" s="27">
        <f t="shared" si="3"/>
        <v>10.050000000000001</v>
      </c>
      <c r="S16" s="25">
        <v>3.7</v>
      </c>
      <c r="T16" s="26">
        <v>7.6</v>
      </c>
      <c r="U16" s="26"/>
      <c r="V16" s="27">
        <f t="shared" si="4"/>
        <v>11.3</v>
      </c>
      <c r="W16" s="28">
        <f t="shared" si="5"/>
        <v>42.85</v>
      </c>
      <c r="X16" s="29">
        <f t="shared" si="6"/>
        <v>12</v>
      </c>
      <c r="Y16" s="30">
        <f t="shared" si="7"/>
        <v>0</v>
      </c>
      <c r="Z16" s="31" t="str">
        <f t="shared" si="8"/>
        <v>-</v>
      </c>
      <c r="AA16" s="30">
        <f t="shared" si="9"/>
        <v>42.85</v>
      </c>
      <c r="AB16" s="31">
        <f t="shared" si="10"/>
        <v>9</v>
      </c>
    </row>
    <row r="17" spans="1:28" ht="19.5" customHeight="1" x14ac:dyDescent="0.3">
      <c r="A17" s="19">
        <f t="shared" si="11"/>
        <v>13</v>
      </c>
      <c r="B17" s="35"/>
      <c r="C17" s="36"/>
      <c r="D17" s="23"/>
      <c r="E17" s="23" t="str">
        <f t="shared" si="0"/>
        <v/>
      </c>
      <c r="F17" s="37"/>
      <c r="G17" s="25"/>
      <c r="H17" s="26"/>
      <c r="I17" s="26"/>
      <c r="J17" s="27">
        <f t="shared" si="1"/>
        <v>0</v>
      </c>
      <c r="K17" s="25"/>
      <c r="L17" s="26"/>
      <c r="M17" s="26"/>
      <c r="N17" s="27">
        <f t="shared" si="2"/>
        <v>0</v>
      </c>
      <c r="O17" s="25"/>
      <c r="P17" s="26"/>
      <c r="Q17" s="26"/>
      <c r="R17" s="27">
        <f t="shared" si="3"/>
        <v>0</v>
      </c>
      <c r="S17" s="25"/>
      <c r="T17" s="26"/>
      <c r="U17" s="26"/>
      <c r="V17" s="27">
        <f t="shared" si="4"/>
        <v>0</v>
      </c>
      <c r="W17" s="28">
        <f t="shared" si="5"/>
        <v>0</v>
      </c>
      <c r="X17" s="29">
        <f t="shared" si="6"/>
        <v>13</v>
      </c>
      <c r="Y17" s="30">
        <f t="shared" si="7"/>
        <v>0</v>
      </c>
      <c r="Z17" s="31" t="str">
        <f t="shared" si="8"/>
        <v>-</v>
      </c>
      <c r="AA17" s="30">
        <f t="shared" si="9"/>
        <v>0</v>
      </c>
      <c r="AB17" s="31" t="str">
        <f t="shared" si="10"/>
        <v>-</v>
      </c>
    </row>
    <row r="18" spans="1:28" ht="19.5" customHeight="1" x14ac:dyDescent="0.3">
      <c r="A18" s="19">
        <f t="shared" si="11"/>
        <v>14</v>
      </c>
      <c r="B18" s="20"/>
      <c r="C18" s="21"/>
      <c r="D18" s="22"/>
      <c r="E18" s="23" t="str">
        <f t="shared" si="0"/>
        <v/>
      </c>
      <c r="F18" s="24"/>
      <c r="G18" s="25"/>
      <c r="H18" s="26"/>
      <c r="I18" s="26"/>
      <c r="J18" s="27">
        <f t="shared" si="1"/>
        <v>0</v>
      </c>
      <c r="K18" s="25"/>
      <c r="L18" s="26"/>
      <c r="M18" s="26"/>
      <c r="N18" s="27">
        <f t="shared" si="2"/>
        <v>0</v>
      </c>
      <c r="O18" s="25"/>
      <c r="P18" s="26"/>
      <c r="Q18" s="26"/>
      <c r="R18" s="27">
        <f t="shared" si="3"/>
        <v>0</v>
      </c>
      <c r="S18" s="25"/>
      <c r="T18" s="26"/>
      <c r="U18" s="26"/>
      <c r="V18" s="27">
        <f t="shared" si="4"/>
        <v>0</v>
      </c>
      <c r="W18" s="28">
        <f t="shared" si="5"/>
        <v>0</v>
      </c>
      <c r="X18" s="29">
        <f t="shared" si="6"/>
        <v>13</v>
      </c>
      <c r="Y18" s="30">
        <f t="shared" si="7"/>
        <v>0</v>
      </c>
      <c r="Z18" s="31" t="str">
        <f t="shared" si="8"/>
        <v>-</v>
      </c>
      <c r="AA18" s="30">
        <f t="shared" si="9"/>
        <v>0</v>
      </c>
      <c r="AB18" s="31" t="str">
        <f t="shared" si="10"/>
        <v>-</v>
      </c>
    </row>
    <row r="19" spans="1:28" ht="19.5" customHeight="1" x14ac:dyDescent="0.3">
      <c r="A19" s="19">
        <f t="shared" si="11"/>
        <v>15</v>
      </c>
      <c r="B19" s="20"/>
      <c r="C19" s="21"/>
      <c r="D19" s="22"/>
      <c r="E19" s="23" t="str">
        <f t="shared" si="0"/>
        <v/>
      </c>
      <c r="F19" s="24"/>
      <c r="G19" s="25"/>
      <c r="H19" s="26"/>
      <c r="I19" s="26"/>
      <c r="J19" s="27">
        <f t="shared" si="1"/>
        <v>0</v>
      </c>
      <c r="K19" s="25"/>
      <c r="L19" s="26"/>
      <c r="M19" s="26"/>
      <c r="N19" s="27">
        <f t="shared" si="2"/>
        <v>0</v>
      </c>
      <c r="O19" s="25"/>
      <c r="P19" s="26"/>
      <c r="Q19" s="26"/>
      <c r="R19" s="27">
        <f t="shared" si="3"/>
        <v>0</v>
      </c>
      <c r="S19" s="25"/>
      <c r="T19" s="26"/>
      <c r="U19" s="26"/>
      <c r="V19" s="27">
        <f t="shared" si="4"/>
        <v>0</v>
      </c>
      <c r="W19" s="28">
        <f t="shared" si="5"/>
        <v>0</v>
      </c>
      <c r="X19" s="29">
        <f t="shared" si="6"/>
        <v>13</v>
      </c>
      <c r="Y19" s="30">
        <f t="shared" si="7"/>
        <v>0</v>
      </c>
      <c r="Z19" s="31" t="str">
        <f t="shared" si="8"/>
        <v>-</v>
      </c>
      <c r="AA19" s="30">
        <f t="shared" si="9"/>
        <v>0</v>
      </c>
      <c r="AB19" s="31" t="str">
        <f t="shared" si="10"/>
        <v>-</v>
      </c>
    </row>
    <row r="20" spans="1:28" ht="19.5" customHeight="1" x14ac:dyDescent="0.3">
      <c r="A20" s="19">
        <f t="shared" si="11"/>
        <v>16</v>
      </c>
      <c r="B20" s="20"/>
      <c r="C20" s="21"/>
      <c r="D20" s="22"/>
      <c r="E20" s="23" t="str">
        <f t="shared" si="0"/>
        <v/>
      </c>
      <c r="F20" s="24"/>
      <c r="G20" s="25"/>
      <c r="H20" s="26"/>
      <c r="I20" s="26"/>
      <c r="J20" s="27">
        <f t="shared" si="1"/>
        <v>0</v>
      </c>
      <c r="K20" s="25"/>
      <c r="L20" s="26"/>
      <c r="M20" s="26"/>
      <c r="N20" s="27">
        <f t="shared" si="2"/>
        <v>0</v>
      </c>
      <c r="O20" s="25"/>
      <c r="P20" s="26"/>
      <c r="Q20" s="26"/>
      <c r="R20" s="27">
        <f t="shared" si="3"/>
        <v>0</v>
      </c>
      <c r="S20" s="25"/>
      <c r="T20" s="26"/>
      <c r="U20" s="26"/>
      <c r="V20" s="27">
        <f t="shared" si="4"/>
        <v>0</v>
      </c>
      <c r="W20" s="28">
        <f t="shared" si="5"/>
        <v>0</v>
      </c>
      <c r="X20" s="29">
        <f t="shared" si="6"/>
        <v>13</v>
      </c>
      <c r="Y20" s="30">
        <f t="shared" si="7"/>
        <v>0</v>
      </c>
      <c r="Z20" s="31" t="str">
        <f t="shared" si="8"/>
        <v>-</v>
      </c>
      <c r="AA20" s="30">
        <f t="shared" si="9"/>
        <v>0</v>
      </c>
      <c r="AB20" s="31" t="str">
        <f t="shared" si="10"/>
        <v>-</v>
      </c>
    </row>
    <row r="21" spans="1:28" ht="19.5" customHeight="1" x14ac:dyDescent="0.3">
      <c r="A21" s="19">
        <f t="shared" si="11"/>
        <v>17</v>
      </c>
      <c r="B21" s="20"/>
      <c r="C21" s="21"/>
      <c r="D21" s="22"/>
      <c r="E21" s="23" t="str">
        <f t="shared" si="0"/>
        <v/>
      </c>
      <c r="F21" s="24"/>
      <c r="G21" s="25"/>
      <c r="H21" s="26"/>
      <c r="I21" s="26"/>
      <c r="J21" s="27">
        <f t="shared" si="1"/>
        <v>0</v>
      </c>
      <c r="K21" s="25"/>
      <c r="L21" s="26"/>
      <c r="M21" s="26"/>
      <c r="N21" s="27">
        <f t="shared" si="2"/>
        <v>0</v>
      </c>
      <c r="O21" s="25"/>
      <c r="P21" s="26"/>
      <c r="Q21" s="26"/>
      <c r="R21" s="27">
        <f t="shared" si="3"/>
        <v>0</v>
      </c>
      <c r="S21" s="25"/>
      <c r="T21" s="26"/>
      <c r="U21" s="26"/>
      <c r="V21" s="27">
        <f t="shared" si="4"/>
        <v>0</v>
      </c>
      <c r="W21" s="28">
        <f t="shared" si="5"/>
        <v>0</v>
      </c>
      <c r="X21" s="29">
        <f t="shared" si="6"/>
        <v>13</v>
      </c>
      <c r="Y21" s="30">
        <f t="shared" si="7"/>
        <v>0</v>
      </c>
      <c r="Z21" s="31" t="str">
        <f t="shared" si="8"/>
        <v>-</v>
      </c>
      <c r="AA21" s="30">
        <f t="shared" si="9"/>
        <v>0</v>
      </c>
      <c r="AB21" s="31" t="str">
        <f t="shared" si="10"/>
        <v>-</v>
      </c>
    </row>
    <row r="22" spans="1:28" ht="19.5" customHeight="1" x14ac:dyDescent="0.3">
      <c r="A22" s="19">
        <f t="shared" si="11"/>
        <v>18</v>
      </c>
      <c r="B22" s="20"/>
      <c r="C22" s="21"/>
      <c r="D22" s="22"/>
      <c r="E22" s="23" t="str">
        <f t="shared" si="0"/>
        <v/>
      </c>
      <c r="F22" s="24"/>
      <c r="G22" s="25"/>
      <c r="H22" s="26"/>
      <c r="I22" s="26"/>
      <c r="J22" s="27">
        <f t="shared" si="1"/>
        <v>0</v>
      </c>
      <c r="K22" s="25"/>
      <c r="L22" s="26"/>
      <c r="M22" s="26"/>
      <c r="N22" s="27">
        <f t="shared" si="2"/>
        <v>0</v>
      </c>
      <c r="O22" s="25"/>
      <c r="P22" s="26"/>
      <c r="Q22" s="26"/>
      <c r="R22" s="27">
        <f t="shared" si="3"/>
        <v>0</v>
      </c>
      <c r="S22" s="25"/>
      <c r="T22" s="26"/>
      <c r="U22" s="26"/>
      <c r="V22" s="27">
        <f t="shared" si="4"/>
        <v>0</v>
      </c>
      <c r="W22" s="28">
        <f t="shared" si="5"/>
        <v>0</v>
      </c>
      <c r="X22" s="29">
        <f t="shared" si="6"/>
        <v>13</v>
      </c>
      <c r="Y22" s="30">
        <f t="shared" si="7"/>
        <v>0</v>
      </c>
      <c r="Z22" s="31" t="str">
        <f t="shared" si="8"/>
        <v>-</v>
      </c>
      <c r="AA22" s="30">
        <f t="shared" si="9"/>
        <v>0</v>
      </c>
      <c r="AB22" s="31" t="str">
        <f t="shared" si="10"/>
        <v>-</v>
      </c>
    </row>
    <row r="23" spans="1:28" ht="19.5" customHeight="1" x14ac:dyDescent="0.3">
      <c r="A23" s="19">
        <f t="shared" si="11"/>
        <v>19</v>
      </c>
      <c r="B23" s="20"/>
      <c r="C23" s="21"/>
      <c r="D23" s="22"/>
      <c r="E23" s="23" t="str">
        <f t="shared" si="0"/>
        <v/>
      </c>
      <c r="F23" s="24"/>
      <c r="G23" s="25"/>
      <c r="H23" s="26"/>
      <c r="I23" s="26"/>
      <c r="J23" s="27">
        <f t="shared" si="1"/>
        <v>0</v>
      </c>
      <c r="K23" s="25"/>
      <c r="L23" s="26"/>
      <c r="M23" s="26"/>
      <c r="N23" s="27">
        <f t="shared" si="2"/>
        <v>0</v>
      </c>
      <c r="O23" s="25"/>
      <c r="P23" s="26"/>
      <c r="Q23" s="26"/>
      <c r="R23" s="27">
        <f t="shared" si="3"/>
        <v>0</v>
      </c>
      <c r="S23" s="25"/>
      <c r="T23" s="26"/>
      <c r="U23" s="26"/>
      <c r="V23" s="27">
        <f t="shared" si="4"/>
        <v>0</v>
      </c>
      <c r="W23" s="28">
        <f t="shared" si="5"/>
        <v>0</v>
      </c>
      <c r="X23" s="29">
        <f t="shared" si="6"/>
        <v>13</v>
      </c>
      <c r="Y23" s="30">
        <f t="shared" si="7"/>
        <v>0</v>
      </c>
      <c r="Z23" s="31" t="str">
        <f t="shared" si="8"/>
        <v>-</v>
      </c>
      <c r="AA23" s="30">
        <f t="shared" si="9"/>
        <v>0</v>
      </c>
      <c r="AB23" s="31" t="str">
        <f t="shared" si="10"/>
        <v>-</v>
      </c>
    </row>
    <row r="24" spans="1:28" ht="19.5" customHeight="1" x14ac:dyDescent="0.3">
      <c r="A24" s="19">
        <f t="shared" si="11"/>
        <v>20</v>
      </c>
      <c r="B24" s="20"/>
      <c r="C24" s="21"/>
      <c r="D24" s="22"/>
      <c r="E24" s="23" t="str">
        <f t="shared" si="0"/>
        <v/>
      </c>
      <c r="F24" s="24"/>
      <c r="G24" s="25"/>
      <c r="H24" s="26"/>
      <c r="I24" s="26"/>
      <c r="J24" s="27">
        <f t="shared" si="1"/>
        <v>0</v>
      </c>
      <c r="K24" s="25"/>
      <c r="L24" s="26"/>
      <c r="M24" s="26"/>
      <c r="N24" s="27">
        <f t="shared" si="2"/>
        <v>0</v>
      </c>
      <c r="O24" s="25"/>
      <c r="P24" s="26"/>
      <c r="Q24" s="26"/>
      <c r="R24" s="27">
        <f t="shared" si="3"/>
        <v>0</v>
      </c>
      <c r="S24" s="25"/>
      <c r="T24" s="26"/>
      <c r="U24" s="26"/>
      <c r="V24" s="27">
        <f t="shared" si="4"/>
        <v>0</v>
      </c>
      <c r="W24" s="28">
        <f t="shared" si="5"/>
        <v>0</v>
      </c>
      <c r="X24" s="29">
        <f t="shared" si="6"/>
        <v>13</v>
      </c>
      <c r="Y24" s="30">
        <f t="shared" si="7"/>
        <v>0</v>
      </c>
      <c r="Z24" s="31" t="str">
        <f t="shared" si="8"/>
        <v>-</v>
      </c>
      <c r="AA24" s="30">
        <f t="shared" si="9"/>
        <v>0</v>
      </c>
      <c r="AB24" s="31" t="str">
        <f t="shared" si="10"/>
        <v>-</v>
      </c>
    </row>
    <row r="25" spans="1:28" ht="19.5" customHeight="1" x14ac:dyDescent="0.3">
      <c r="A25" s="19">
        <f t="shared" si="11"/>
        <v>21</v>
      </c>
      <c r="B25" s="20"/>
      <c r="C25" s="21"/>
      <c r="D25" s="22"/>
      <c r="E25" s="23" t="str">
        <f t="shared" si="0"/>
        <v/>
      </c>
      <c r="F25" s="24"/>
      <c r="G25" s="25"/>
      <c r="H25" s="26"/>
      <c r="I25" s="26"/>
      <c r="J25" s="27">
        <f t="shared" si="1"/>
        <v>0</v>
      </c>
      <c r="K25" s="25"/>
      <c r="L25" s="26"/>
      <c r="M25" s="26"/>
      <c r="N25" s="27">
        <f t="shared" si="2"/>
        <v>0</v>
      </c>
      <c r="O25" s="25"/>
      <c r="P25" s="26"/>
      <c r="Q25" s="26"/>
      <c r="R25" s="27">
        <f t="shared" si="3"/>
        <v>0</v>
      </c>
      <c r="S25" s="25"/>
      <c r="T25" s="26"/>
      <c r="U25" s="26"/>
      <c r="V25" s="27">
        <f t="shared" si="4"/>
        <v>0</v>
      </c>
      <c r="W25" s="28">
        <f t="shared" si="5"/>
        <v>0</v>
      </c>
      <c r="X25" s="29">
        <f t="shared" si="6"/>
        <v>13</v>
      </c>
      <c r="Y25" s="30">
        <f t="shared" si="7"/>
        <v>0</v>
      </c>
      <c r="Z25" s="31" t="str">
        <f t="shared" si="8"/>
        <v>-</v>
      </c>
      <c r="AA25" s="30">
        <f t="shared" si="9"/>
        <v>0</v>
      </c>
      <c r="AB25" s="31" t="str">
        <f t="shared" si="10"/>
        <v>-</v>
      </c>
    </row>
    <row r="26" spans="1:28" ht="19.5" customHeight="1" x14ac:dyDescent="0.3">
      <c r="A26" s="19">
        <f t="shared" si="11"/>
        <v>22</v>
      </c>
      <c r="B26" s="20"/>
      <c r="C26" s="21"/>
      <c r="D26" s="22"/>
      <c r="E26" s="23" t="str">
        <f t="shared" si="0"/>
        <v/>
      </c>
      <c r="F26" s="24"/>
      <c r="G26" s="25"/>
      <c r="H26" s="26"/>
      <c r="I26" s="26"/>
      <c r="J26" s="27">
        <f t="shared" si="1"/>
        <v>0</v>
      </c>
      <c r="K26" s="25"/>
      <c r="L26" s="26"/>
      <c r="M26" s="26"/>
      <c r="N26" s="27">
        <f t="shared" si="2"/>
        <v>0</v>
      </c>
      <c r="O26" s="25"/>
      <c r="P26" s="26"/>
      <c r="Q26" s="26"/>
      <c r="R26" s="27">
        <f t="shared" si="3"/>
        <v>0</v>
      </c>
      <c r="S26" s="25"/>
      <c r="T26" s="26"/>
      <c r="U26" s="26"/>
      <c r="V26" s="27">
        <f t="shared" si="4"/>
        <v>0</v>
      </c>
      <c r="W26" s="28">
        <f t="shared" si="5"/>
        <v>0</v>
      </c>
      <c r="X26" s="29">
        <f t="shared" si="6"/>
        <v>13</v>
      </c>
      <c r="Y26" s="30">
        <f t="shared" si="7"/>
        <v>0</v>
      </c>
      <c r="Z26" s="31" t="str">
        <f t="shared" si="8"/>
        <v>-</v>
      </c>
      <c r="AA26" s="30">
        <f t="shared" si="9"/>
        <v>0</v>
      </c>
      <c r="AB26" s="31" t="str">
        <f t="shared" si="10"/>
        <v>-</v>
      </c>
    </row>
    <row r="27" spans="1:28" ht="19.5" customHeight="1" x14ac:dyDescent="0.3">
      <c r="A27" s="19">
        <f t="shared" si="11"/>
        <v>23</v>
      </c>
      <c r="B27" s="20"/>
      <c r="C27" s="21"/>
      <c r="D27" s="22"/>
      <c r="E27" s="23" t="str">
        <f t="shared" si="0"/>
        <v/>
      </c>
      <c r="F27" s="24"/>
      <c r="G27" s="25"/>
      <c r="H27" s="26"/>
      <c r="I27" s="26"/>
      <c r="J27" s="27">
        <f t="shared" si="1"/>
        <v>0</v>
      </c>
      <c r="K27" s="25"/>
      <c r="L27" s="26"/>
      <c r="M27" s="26"/>
      <c r="N27" s="27">
        <f t="shared" si="2"/>
        <v>0</v>
      </c>
      <c r="O27" s="25"/>
      <c r="P27" s="26"/>
      <c r="Q27" s="26"/>
      <c r="R27" s="27">
        <f t="shared" si="3"/>
        <v>0</v>
      </c>
      <c r="S27" s="25"/>
      <c r="T27" s="26"/>
      <c r="U27" s="26"/>
      <c r="V27" s="27">
        <f t="shared" si="4"/>
        <v>0</v>
      </c>
      <c r="W27" s="28">
        <f t="shared" si="5"/>
        <v>0</v>
      </c>
      <c r="X27" s="29">
        <f t="shared" si="6"/>
        <v>13</v>
      </c>
      <c r="Y27" s="30">
        <f t="shared" si="7"/>
        <v>0</v>
      </c>
      <c r="Z27" s="31" t="str">
        <f t="shared" si="8"/>
        <v>-</v>
      </c>
      <c r="AA27" s="30">
        <f t="shared" si="9"/>
        <v>0</v>
      </c>
      <c r="AB27" s="31" t="str">
        <f t="shared" si="10"/>
        <v>-</v>
      </c>
    </row>
    <row r="28" spans="1:28" ht="19.5" customHeight="1" x14ac:dyDescent="0.3">
      <c r="A28" s="19">
        <f t="shared" si="11"/>
        <v>24</v>
      </c>
      <c r="B28" s="20"/>
      <c r="C28" s="21"/>
      <c r="D28" s="22"/>
      <c r="E28" s="23" t="str">
        <f t="shared" si="0"/>
        <v/>
      </c>
      <c r="F28" s="24"/>
      <c r="G28" s="25"/>
      <c r="H28" s="26"/>
      <c r="I28" s="26"/>
      <c r="J28" s="27">
        <f t="shared" si="1"/>
        <v>0</v>
      </c>
      <c r="K28" s="25"/>
      <c r="L28" s="26"/>
      <c r="M28" s="26"/>
      <c r="N28" s="27">
        <f t="shared" si="2"/>
        <v>0</v>
      </c>
      <c r="O28" s="25"/>
      <c r="P28" s="26"/>
      <c r="Q28" s="26"/>
      <c r="R28" s="27">
        <f t="shared" si="3"/>
        <v>0</v>
      </c>
      <c r="S28" s="25"/>
      <c r="T28" s="26"/>
      <c r="U28" s="26"/>
      <c r="V28" s="27">
        <f t="shared" si="4"/>
        <v>0</v>
      </c>
      <c r="W28" s="28">
        <f t="shared" si="5"/>
        <v>0</v>
      </c>
      <c r="X28" s="29">
        <f t="shared" si="6"/>
        <v>13</v>
      </c>
      <c r="Y28" s="30">
        <f t="shared" si="7"/>
        <v>0</v>
      </c>
      <c r="Z28" s="31" t="str">
        <f t="shared" si="8"/>
        <v>-</v>
      </c>
      <c r="AA28" s="30">
        <f t="shared" si="9"/>
        <v>0</v>
      </c>
      <c r="AB28" s="31" t="str">
        <f t="shared" si="10"/>
        <v>-</v>
      </c>
    </row>
    <row r="29" spans="1:28" ht="19.5" customHeight="1" x14ac:dyDescent="0.3">
      <c r="A29" s="19">
        <f t="shared" si="11"/>
        <v>25</v>
      </c>
      <c r="B29" s="10"/>
      <c r="C29" s="10"/>
      <c r="D29" s="11"/>
      <c r="E29" s="38" t="str">
        <f t="shared" si="0"/>
        <v/>
      </c>
      <c r="F29" s="12"/>
      <c r="G29" s="10"/>
      <c r="H29" s="11"/>
      <c r="I29" s="11"/>
      <c r="J29" s="39">
        <f t="shared" si="1"/>
        <v>0</v>
      </c>
      <c r="K29" s="10"/>
      <c r="L29" s="11"/>
      <c r="M29" s="11"/>
      <c r="N29" s="39">
        <f t="shared" si="2"/>
        <v>0</v>
      </c>
      <c r="O29" s="10"/>
      <c r="P29" s="11"/>
      <c r="Q29" s="11"/>
      <c r="R29" s="39">
        <f t="shared" si="3"/>
        <v>0</v>
      </c>
      <c r="S29" s="10"/>
      <c r="T29" s="11"/>
      <c r="U29" s="11"/>
      <c r="V29" s="39">
        <f t="shared" si="4"/>
        <v>0</v>
      </c>
      <c r="W29" s="40">
        <f t="shared" si="5"/>
        <v>0</v>
      </c>
      <c r="X29" s="41">
        <f t="shared" si="6"/>
        <v>13</v>
      </c>
      <c r="Y29" s="42">
        <f t="shared" si="7"/>
        <v>0</v>
      </c>
      <c r="Z29" s="43" t="str">
        <f t="shared" si="8"/>
        <v>-</v>
      </c>
      <c r="AA29" s="42">
        <f t="shared" si="9"/>
        <v>0</v>
      </c>
      <c r="AB29" s="43" t="str">
        <f t="shared" si="10"/>
        <v>-</v>
      </c>
    </row>
    <row r="30" spans="1:28" ht="15.6" x14ac:dyDescent="0.3">
      <c r="Y30" s="44"/>
      <c r="Z30" s="45"/>
      <c r="AA30" s="44"/>
      <c r="AB30" s="45"/>
    </row>
    <row r="31" spans="1:28" ht="15.6" x14ac:dyDescent="0.3">
      <c r="C31" s="46"/>
      <c r="D31" s="1" t="s">
        <v>48</v>
      </c>
      <c r="Y31" s="44"/>
      <c r="Z31" s="45"/>
      <c r="AA31" s="44"/>
      <c r="AB31" s="45"/>
    </row>
    <row r="32" spans="1:28" ht="15.6" x14ac:dyDescent="0.3">
      <c r="Y32" s="44"/>
      <c r="Z32" s="45"/>
      <c r="AA32" s="44"/>
      <c r="AB32" s="45"/>
    </row>
  </sheetData>
  <mergeCells count="7">
    <mergeCell ref="Y3:Z3"/>
    <mergeCell ref="AA3:AB3"/>
    <mergeCell ref="H1:P1"/>
    <mergeCell ref="G3:J3"/>
    <mergeCell ref="K3:N3"/>
    <mergeCell ref="O3:R3"/>
    <mergeCell ref="S3:V3"/>
  </mergeCells>
  <conditionalFormatting sqref="B5:X29">
    <cfRule type="expression" dxfId="17" priority="2">
      <formula>$X5&lt;5</formula>
    </cfRule>
  </conditionalFormatting>
  <pageMargins left="0.118055555555556" right="0.118055555555556" top="0.23611111111111099" bottom="0.23611111111111099" header="0.511811023622047" footer="0.511811023622047"/>
  <pageSetup paperSize="9" scale="52" fitToHeight="0" pageOrder="overThenDown" orientation="landscape" useFirstPageNumber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000"/>
    <pageSetUpPr fitToPage="1"/>
  </sheetPr>
  <dimension ref="A1:AB32"/>
  <sheetViews>
    <sheetView zoomScale="95" zoomScaleNormal="95" workbookViewId="0">
      <selection activeCell="D40" sqref="D40"/>
    </sheetView>
  </sheetViews>
  <sheetFormatPr baseColWidth="10" defaultColWidth="11.109375" defaultRowHeight="14.4" x14ac:dyDescent="0.3"/>
  <cols>
    <col min="1" max="2" width="8.44140625" style="1" customWidth="1"/>
    <col min="3" max="4" width="22.21875" style="1" customWidth="1"/>
    <col min="5" max="5" width="10.6640625" style="1" customWidth="1"/>
    <col min="6" max="6" width="40.44140625" style="1" customWidth="1"/>
    <col min="7" max="9" width="6.21875" style="1" customWidth="1"/>
    <col min="10" max="10" width="7.109375" style="1" customWidth="1"/>
    <col min="11" max="13" width="6.21875" style="1" customWidth="1"/>
    <col min="14" max="14" width="7.109375" style="1" customWidth="1"/>
    <col min="15" max="17" width="6.21875" style="1" customWidth="1"/>
    <col min="18" max="18" width="7.109375" style="1" customWidth="1"/>
    <col min="19" max="21" width="6.21875" style="1" customWidth="1"/>
    <col min="22" max="22" width="7.109375" style="1" customWidth="1"/>
    <col min="23" max="23" width="9.109375" style="1" customWidth="1"/>
    <col min="24" max="24" width="6.33203125" style="1" customWidth="1"/>
    <col min="25" max="16384" width="11.109375" style="1"/>
  </cols>
  <sheetData>
    <row r="1" spans="1:28" ht="23.4" x14ac:dyDescent="0.3">
      <c r="C1" s="2" t="s">
        <v>4</v>
      </c>
      <c r="D1" s="2" t="s">
        <v>145</v>
      </c>
      <c r="H1" s="53" t="s">
        <v>6</v>
      </c>
      <c r="I1" s="53"/>
      <c r="J1" s="53"/>
      <c r="K1" s="53"/>
      <c r="L1" s="53"/>
      <c r="M1" s="53"/>
      <c r="N1" s="53"/>
      <c r="O1" s="53"/>
      <c r="P1" s="53"/>
    </row>
    <row r="3" spans="1:28" ht="19.5" customHeight="1" x14ac:dyDescent="0.3">
      <c r="B3" s="3" t="s">
        <v>7</v>
      </c>
      <c r="C3" s="3" t="s">
        <v>1</v>
      </c>
      <c r="D3" s="4" t="s">
        <v>2</v>
      </c>
      <c r="E3" s="4" t="s">
        <v>8</v>
      </c>
      <c r="F3" s="5" t="s">
        <v>3</v>
      </c>
      <c r="G3" s="54" t="s">
        <v>9</v>
      </c>
      <c r="H3" s="54"/>
      <c r="I3" s="54"/>
      <c r="J3" s="54"/>
      <c r="K3" s="55" t="s">
        <v>10</v>
      </c>
      <c r="L3" s="55"/>
      <c r="M3" s="55"/>
      <c r="N3" s="55"/>
      <c r="O3" s="56" t="s">
        <v>11</v>
      </c>
      <c r="P3" s="56"/>
      <c r="Q3" s="56"/>
      <c r="R3" s="56"/>
      <c r="S3" s="57" t="s">
        <v>12</v>
      </c>
      <c r="T3" s="57"/>
      <c r="U3" s="57"/>
      <c r="V3" s="57"/>
      <c r="W3" s="6" t="s">
        <v>13</v>
      </c>
      <c r="X3" s="7" t="s">
        <v>14</v>
      </c>
      <c r="Y3" s="52" t="s">
        <v>118</v>
      </c>
      <c r="Z3" s="52"/>
      <c r="AA3" s="52" t="s">
        <v>119</v>
      </c>
      <c r="AB3" s="52"/>
    </row>
    <row r="4" spans="1:28" s="8" customFormat="1" ht="19.5" customHeight="1" x14ac:dyDescent="0.3">
      <c r="B4" s="9"/>
      <c r="C4" s="10"/>
      <c r="D4" s="11"/>
      <c r="E4" s="11"/>
      <c r="F4" s="12"/>
      <c r="G4" s="13" t="s">
        <v>17</v>
      </c>
      <c r="H4" s="14" t="s">
        <v>18</v>
      </c>
      <c r="I4" s="14" t="s">
        <v>19</v>
      </c>
      <c r="J4" s="15" t="s">
        <v>20</v>
      </c>
      <c r="K4" s="13" t="s">
        <v>17</v>
      </c>
      <c r="L4" s="14" t="s">
        <v>18</v>
      </c>
      <c r="M4" s="14" t="s">
        <v>19</v>
      </c>
      <c r="N4" s="15" t="s">
        <v>20</v>
      </c>
      <c r="O4" s="13" t="s">
        <v>17</v>
      </c>
      <c r="P4" s="14" t="s">
        <v>18</v>
      </c>
      <c r="Q4" s="14" t="s">
        <v>19</v>
      </c>
      <c r="R4" s="15" t="s">
        <v>20</v>
      </c>
      <c r="S4" s="13" t="s">
        <v>17</v>
      </c>
      <c r="T4" s="14" t="s">
        <v>18</v>
      </c>
      <c r="U4" s="14" t="s">
        <v>19</v>
      </c>
      <c r="V4" s="15" t="s">
        <v>20</v>
      </c>
      <c r="W4" s="16"/>
      <c r="X4" s="14"/>
      <c r="Y4" s="17" t="s">
        <v>0</v>
      </c>
      <c r="Z4" s="18">
        <v>2011</v>
      </c>
      <c r="AA4" s="17" t="s">
        <v>0</v>
      </c>
      <c r="AB4" s="18">
        <v>2010</v>
      </c>
    </row>
    <row r="5" spans="1:28" ht="19.5" customHeight="1" x14ac:dyDescent="0.3">
      <c r="A5" s="19">
        <v>1</v>
      </c>
      <c r="B5" s="35">
        <v>2011</v>
      </c>
      <c r="C5" s="36" t="s">
        <v>146</v>
      </c>
      <c r="D5" s="23" t="s">
        <v>108</v>
      </c>
      <c r="E5" s="23" t="str">
        <f t="shared" ref="E5:E29" si="0">IF(C5&gt;0,"LK 1 14/15","")</f>
        <v>LK 1 14/15</v>
      </c>
      <c r="F5" s="37" t="s">
        <v>23</v>
      </c>
      <c r="G5" s="33"/>
      <c r="H5" s="34"/>
      <c r="I5" s="34"/>
      <c r="J5" s="27">
        <f t="shared" ref="J5:J29" si="1">ROUND(SUM(G5+H5-I5),2)</f>
        <v>0</v>
      </c>
      <c r="K5" s="33"/>
      <c r="L5" s="34"/>
      <c r="M5" s="34"/>
      <c r="N5" s="27">
        <f t="shared" ref="N5:N29" si="2">ROUND(SUM(K5+L5-M5),2)</f>
        <v>0</v>
      </c>
      <c r="O5" s="33"/>
      <c r="P5" s="34"/>
      <c r="Q5" s="34"/>
      <c r="R5" s="27">
        <f t="shared" ref="R5:R29" si="3">ROUND(SUM(O5+P5-Q5),2)</f>
        <v>0</v>
      </c>
      <c r="S5" s="33"/>
      <c r="T5" s="34"/>
      <c r="U5" s="34"/>
      <c r="V5" s="27">
        <f t="shared" ref="V5:V29" si="4">ROUND(SUM(S5+T5-U5),2)</f>
        <v>0</v>
      </c>
      <c r="W5" s="28">
        <f t="shared" ref="W5:W29" si="5">ROUND(SUM(J5+N5+R5+V5),2)</f>
        <v>0</v>
      </c>
      <c r="X5" s="29">
        <f t="shared" ref="X5:X29" si="6">_xlfn.RANK.EQ(W5,$W$5:$W$29,0)</f>
        <v>1</v>
      </c>
      <c r="Y5" s="30">
        <f t="shared" ref="Y5:Y29" si="7">IF(B5=$Z$4,W5,0)</f>
        <v>0</v>
      </c>
      <c r="Z5" s="31" t="str">
        <f t="shared" ref="Z5:Z29" si="8">IF(Y5&gt;0,_xlfn.RANK.EQ(Y5,$Y$5:$Y$29,0),"-")</f>
        <v>-</v>
      </c>
      <c r="AA5" s="30">
        <f t="shared" ref="AA5:AA29" si="9">IF(B5=$AB$4,W5,0)</f>
        <v>0</v>
      </c>
      <c r="AB5" s="31" t="str">
        <f t="shared" ref="AB5:AB29" si="10">IF(AA5&gt;0,_xlfn.RANK.EQ(AA5,$AA$5:$AA$40,0),"-")</f>
        <v>-</v>
      </c>
    </row>
    <row r="6" spans="1:28" ht="19.5" customHeight="1" x14ac:dyDescent="0.3">
      <c r="A6" s="19">
        <f t="shared" ref="A6:A29" si="11">A5+1</f>
        <v>2</v>
      </c>
      <c r="B6" s="20"/>
      <c r="C6" s="21"/>
      <c r="D6" s="22"/>
      <c r="E6" s="23" t="str">
        <f t="shared" si="0"/>
        <v/>
      </c>
      <c r="F6" s="24"/>
      <c r="G6" s="25"/>
      <c r="H6" s="26"/>
      <c r="I6" s="26"/>
      <c r="J6" s="27">
        <f t="shared" si="1"/>
        <v>0</v>
      </c>
      <c r="K6" s="25"/>
      <c r="L6" s="26"/>
      <c r="M6" s="26"/>
      <c r="N6" s="27">
        <f t="shared" si="2"/>
        <v>0</v>
      </c>
      <c r="O6" s="25"/>
      <c r="P6" s="26"/>
      <c r="Q6" s="26"/>
      <c r="R6" s="27">
        <f t="shared" si="3"/>
        <v>0</v>
      </c>
      <c r="S6" s="25"/>
      <c r="T6" s="26"/>
      <c r="U6" s="26"/>
      <c r="V6" s="27">
        <f t="shared" si="4"/>
        <v>0</v>
      </c>
      <c r="W6" s="28">
        <f t="shared" si="5"/>
        <v>0</v>
      </c>
      <c r="X6" s="29">
        <f t="shared" si="6"/>
        <v>1</v>
      </c>
      <c r="Y6" s="30">
        <f t="shared" si="7"/>
        <v>0</v>
      </c>
      <c r="Z6" s="31" t="str">
        <f t="shared" si="8"/>
        <v>-</v>
      </c>
      <c r="AA6" s="30">
        <f t="shared" si="9"/>
        <v>0</v>
      </c>
      <c r="AB6" s="31" t="str">
        <f t="shared" si="10"/>
        <v>-</v>
      </c>
    </row>
    <row r="7" spans="1:28" ht="19.5" customHeight="1" x14ac:dyDescent="0.3">
      <c r="A7" s="19">
        <f t="shared" si="11"/>
        <v>3</v>
      </c>
      <c r="B7" s="20"/>
      <c r="C7" s="21"/>
      <c r="D7" s="22"/>
      <c r="E7" s="23" t="str">
        <f t="shared" si="0"/>
        <v/>
      </c>
      <c r="F7" s="24"/>
      <c r="G7" s="25"/>
      <c r="H7" s="26"/>
      <c r="I7" s="26"/>
      <c r="J7" s="27">
        <f t="shared" si="1"/>
        <v>0</v>
      </c>
      <c r="K7" s="25"/>
      <c r="L7" s="26"/>
      <c r="M7" s="26"/>
      <c r="N7" s="27">
        <f t="shared" si="2"/>
        <v>0</v>
      </c>
      <c r="O7" s="25"/>
      <c r="P7" s="26"/>
      <c r="Q7" s="26"/>
      <c r="R7" s="27">
        <f t="shared" si="3"/>
        <v>0</v>
      </c>
      <c r="S7" s="25"/>
      <c r="T7" s="26"/>
      <c r="U7" s="26"/>
      <c r="V7" s="27">
        <f t="shared" si="4"/>
        <v>0</v>
      </c>
      <c r="W7" s="28">
        <f t="shared" si="5"/>
        <v>0</v>
      </c>
      <c r="X7" s="29">
        <f t="shared" si="6"/>
        <v>1</v>
      </c>
      <c r="Y7" s="30">
        <f t="shared" si="7"/>
        <v>0</v>
      </c>
      <c r="Z7" s="31" t="str">
        <f t="shared" si="8"/>
        <v>-</v>
      </c>
      <c r="AA7" s="30">
        <f t="shared" si="9"/>
        <v>0</v>
      </c>
      <c r="AB7" s="31" t="str">
        <f t="shared" si="10"/>
        <v>-</v>
      </c>
    </row>
    <row r="8" spans="1:28" ht="19.5" customHeight="1" x14ac:dyDescent="0.3">
      <c r="A8" s="19">
        <f t="shared" si="11"/>
        <v>4</v>
      </c>
      <c r="B8" s="20"/>
      <c r="C8" s="21"/>
      <c r="D8" s="22"/>
      <c r="E8" s="23" t="str">
        <f t="shared" si="0"/>
        <v/>
      </c>
      <c r="F8" s="24"/>
      <c r="G8" s="25"/>
      <c r="H8" s="26"/>
      <c r="I8" s="26"/>
      <c r="J8" s="27">
        <f t="shared" si="1"/>
        <v>0</v>
      </c>
      <c r="K8" s="25"/>
      <c r="L8" s="26"/>
      <c r="M8" s="26"/>
      <c r="N8" s="27">
        <f t="shared" si="2"/>
        <v>0</v>
      </c>
      <c r="O8" s="25"/>
      <c r="P8" s="26"/>
      <c r="Q8" s="26"/>
      <c r="R8" s="27">
        <f t="shared" si="3"/>
        <v>0</v>
      </c>
      <c r="S8" s="25"/>
      <c r="T8" s="26"/>
      <c r="U8" s="26"/>
      <c r="V8" s="27">
        <f t="shared" si="4"/>
        <v>0</v>
      </c>
      <c r="W8" s="28">
        <f t="shared" si="5"/>
        <v>0</v>
      </c>
      <c r="X8" s="29">
        <f t="shared" si="6"/>
        <v>1</v>
      </c>
      <c r="Y8" s="30">
        <f t="shared" si="7"/>
        <v>0</v>
      </c>
      <c r="Z8" s="31" t="str">
        <f t="shared" si="8"/>
        <v>-</v>
      </c>
      <c r="AA8" s="30">
        <f t="shared" si="9"/>
        <v>0</v>
      </c>
      <c r="AB8" s="31" t="str">
        <f t="shared" si="10"/>
        <v>-</v>
      </c>
    </row>
    <row r="9" spans="1:28" ht="19.5" customHeight="1" x14ac:dyDescent="0.3">
      <c r="A9" s="19">
        <f t="shared" si="11"/>
        <v>5</v>
      </c>
      <c r="B9" s="20"/>
      <c r="C9" s="21"/>
      <c r="D9" s="22"/>
      <c r="E9" s="23" t="str">
        <f t="shared" si="0"/>
        <v/>
      </c>
      <c r="F9" s="24"/>
      <c r="G9" s="25"/>
      <c r="H9" s="26"/>
      <c r="I9" s="26"/>
      <c r="J9" s="27">
        <f t="shared" si="1"/>
        <v>0</v>
      </c>
      <c r="K9" s="25"/>
      <c r="L9" s="26"/>
      <c r="M9" s="26"/>
      <c r="N9" s="27">
        <f t="shared" si="2"/>
        <v>0</v>
      </c>
      <c r="O9" s="25"/>
      <c r="P9" s="26"/>
      <c r="Q9" s="26"/>
      <c r="R9" s="27">
        <f t="shared" si="3"/>
        <v>0</v>
      </c>
      <c r="S9" s="25"/>
      <c r="T9" s="26"/>
      <c r="U9" s="26"/>
      <c r="V9" s="27">
        <f t="shared" si="4"/>
        <v>0</v>
      </c>
      <c r="W9" s="28">
        <f t="shared" si="5"/>
        <v>0</v>
      </c>
      <c r="X9" s="29">
        <f t="shared" si="6"/>
        <v>1</v>
      </c>
      <c r="Y9" s="30">
        <f t="shared" si="7"/>
        <v>0</v>
      </c>
      <c r="Z9" s="31" t="str">
        <f t="shared" si="8"/>
        <v>-</v>
      </c>
      <c r="AA9" s="30">
        <f t="shared" si="9"/>
        <v>0</v>
      </c>
      <c r="AB9" s="31" t="str">
        <f t="shared" si="10"/>
        <v>-</v>
      </c>
    </row>
    <row r="10" spans="1:28" ht="19.5" customHeight="1" x14ac:dyDescent="0.3">
      <c r="A10" s="19">
        <f t="shared" si="11"/>
        <v>6</v>
      </c>
      <c r="B10" s="20"/>
      <c r="C10" s="21"/>
      <c r="D10" s="22"/>
      <c r="E10" s="23" t="str">
        <f t="shared" si="0"/>
        <v/>
      </c>
      <c r="F10" s="24"/>
      <c r="G10" s="25"/>
      <c r="H10" s="26"/>
      <c r="I10" s="26"/>
      <c r="J10" s="27">
        <f t="shared" si="1"/>
        <v>0</v>
      </c>
      <c r="K10" s="25"/>
      <c r="L10" s="26"/>
      <c r="M10" s="26"/>
      <c r="N10" s="27">
        <f t="shared" si="2"/>
        <v>0</v>
      </c>
      <c r="O10" s="25"/>
      <c r="P10" s="26"/>
      <c r="Q10" s="26"/>
      <c r="R10" s="27">
        <f t="shared" si="3"/>
        <v>0</v>
      </c>
      <c r="S10" s="25"/>
      <c r="T10" s="34"/>
      <c r="U10" s="26"/>
      <c r="V10" s="27">
        <f t="shared" si="4"/>
        <v>0</v>
      </c>
      <c r="W10" s="28">
        <f t="shared" si="5"/>
        <v>0</v>
      </c>
      <c r="X10" s="29">
        <f t="shared" si="6"/>
        <v>1</v>
      </c>
      <c r="Y10" s="30">
        <f t="shared" si="7"/>
        <v>0</v>
      </c>
      <c r="Z10" s="31" t="str">
        <f t="shared" si="8"/>
        <v>-</v>
      </c>
      <c r="AA10" s="30">
        <f t="shared" si="9"/>
        <v>0</v>
      </c>
      <c r="AB10" s="31" t="str">
        <f t="shared" si="10"/>
        <v>-</v>
      </c>
    </row>
    <row r="11" spans="1:28" ht="19.5" customHeight="1" x14ac:dyDescent="0.3">
      <c r="A11" s="19">
        <f t="shared" si="11"/>
        <v>7</v>
      </c>
      <c r="B11" s="20"/>
      <c r="C11" s="21"/>
      <c r="D11" s="22"/>
      <c r="E11" s="23" t="str">
        <f t="shared" si="0"/>
        <v/>
      </c>
      <c r="F11" s="24"/>
      <c r="G11" s="25"/>
      <c r="H11" s="26"/>
      <c r="I11" s="26"/>
      <c r="J11" s="27">
        <f t="shared" si="1"/>
        <v>0</v>
      </c>
      <c r="K11" s="25"/>
      <c r="L11" s="26"/>
      <c r="M11" s="26"/>
      <c r="N11" s="27">
        <f t="shared" si="2"/>
        <v>0</v>
      </c>
      <c r="O11" s="25"/>
      <c r="P11" s="26"/>
      <c r="Q11" s="26"/>
      <c r="R11" s="27">
        <f t="shared" si="3"/>
        <v>0</v>
      </c>
      <c r="S11" s="25"/>
      <c r="T11" s="26"/>
      <c r="U11" s="26"/>
      <c r="V11" s="27">
        <f t="shared" si="4"/>
        <v>0</v>
      </c>
      <c r="W11" s="28">
        <f t="shared" si="5"/>
        <v>0</v>
      </c>
      <c r="X11" s="29">
        <f t="shared" si="6"/>
        <v>1</v>
      </c>
      <c r="Y11" s="30">
        <f t="shared" si="7"/>
        <v>0</v>
      </c>
      <c r="Z11" s="31" t="str">
        <f t="shared" si="8"/>
        <v>-</v>
      </c>
      <c r="AA11" s="30">
        <f t="shared" si="9"/>
        <v>0</v>
      </c>
      <c r="AB11" s="31" t="str">
        <f t="shared" si="10"/>
        <v>-</v>
      </c>
    </row>
    <row r="12" spans="1:28" ht="19.5" customHeight="1" x14ac:dyDescent="0.3">
      <c r="A12" s="19">
        <f t="shared" si="11"/>
        <v>8</v>
      </c>
      <c r="B12" s="20"/>
      <c r="C12" s="21"/>
      <c r="D12" s="22"/>
      <c r="E12" s="23" t="str">
        <f t="shared" si="0"/>
        <v/>
      </c>
      <c r="F12" s="24"/>
      <c r="G12" s="25"/>
      <c r="H12" s="26"/>
      <c r="I12" s="26"/>
      <c r="J12" s="27">
        <f t="shared" si="1"/>
        <v>0</v>
      </c>
      <c r="K12" s="25"/>
      <c r="L12" s="26"/>
      <c r="M12" s="26"/>
      <c r="N12" s="27">
        <f t="shared" si="2"/>
        <v>0</v>
      </c>
      <c r="O12" s="25"/>
      <c r="P12" s="26"/>
      <c r="Q12" s="26"/>
      <c r="R12" s="27">
        <f t="shared" si="3"/>
        <v>0</v>
      </c>
      <c r="S12" s="25"/>
      <c r="T12" s="26"/>
      <c r="U12" s="26"/>
      <c r="V12" s="27">
        <f t="shared" si="4"/>
        <v>0</v>
      </c>
      <c r="W12" s="28">
        <f t="shared" si="5"/>
        <v>0</v>
      </c>
      <c r="X12" s="29">
        <f t="shared" si="6"/>
        <v>1</v>
      </c>
      <c r="Y12" s="30">
        <f t="shared" si="7"/>
        <v>0</v>
      </c>
      <c r="Z12" s="31" t="str">
        <f t="shared" si="8"/>
        <v>-</v>
      </c>
      <c r="AA12" s="30">
        <f t="shared" si="9"/>
        <v>0</v>
      </c>
      <c r="AB12" s="31" t="str">
        <f t="shared" si="10"/>
        <v>-</v>
      </c>
    </row>
    <row r="13" spans="1:28" ht="19.5" customHeight="1" x14ac:dyDescent="0.3">
      <c r="A13" s="19">
        <f t="shared" si="11"/>
        <v>9</v>
      </c>
      <c r="B13" s="20"/>
      <c r="C13" s="21"/>
      <c r="D13" s="22"/>
      <c r="E13" s="23" t="str">
        <f t="shared" si="0"/>
        <v/>
      </c>
      <c r="F13" s="24"/>
      <c r="G13" s="25"/>
      <c r="H13" s="26"/>
      <c r="I13" s="26"/>
      <c r="J13" s="27">
        <f t="shared" si="1"/>
        <v>0</v>
      </c>
      <c r="K13" s="25"/>
      <c r="L13" s="26"/>
      <c r="M13" s="26"/>
      <c r="N13" s="27">
        <f t="shared" si="2"/>
        <v>0</v>
      </c>
      <c r="O13" s="25"/>
      <c r="P13" s="26"/>
      <c r="Q13" s="26"/>
      <c r="R13" s="27">
        <f t="shared" si="3"/>
        <v>0</v>
      </c>
      <c r="S13" s="25"/>
      <c r="T13" s="26"/>
      <c r="U13" s="26"/>
      <c r="V13" s="27">
        <f t="shared" si="4"/>
        <v>0</v>
      </c>
      <c r="W13" s="28">
        <f t="shared" si="5"/>
        <v>0</v>
      </c>
      <c r="X13" s="29">
        <f t="shared" si="6"/>
        <v>1</v>
      </c>
      <c r="Y13" s="30">
        <f t="shared" si="7"/>
        <v>0</v>
      </c>
      <c r="Z13" s="31" t="str">
        <f t="shared" si="8"/>
        <v>-</v>
      </c>
      <c r="AA13" s="30">
        <f t="shared" si="9"/>
        <v>0</v>
      </c>
      <c r="AB13" s="31" t="str">
        <f t="shared" si="10"/>
        <v>-</v>
      </c>
    </row>
    <row r="14" spans="1:28" ht="19.5" customHeight="1" x14ac:dyDescent="0.3">
      <c r="A14" s="19">
        <f t="shared" si="11"/>
        <v>10</v>
      </c>
      <c r="B14" s="20"/>
      <c r="C14" s="21"/>
      <c r="D14" s="22"/>
      <c r="E14" s="23" t="str">
        <f t="shared" si="0"/>
        <v/>
      </c>
      <c r="F14" s="24"/>
      <c r="G14" s="25"/>
      <c r="H14" s="26"/>
      <c r="I14" s="26"/>
      <c r="J14" s="27">
        <f t="shared" si="1"/>
        <v>0</v>
      </c>
      <c r="K14" s="25"/>
      <c r="L14" s="26"/>
      <c r="M14" s="26"/>
      <c r="N14" s="27">
        <f t="shared" si="2"/>
        <v>0</v>
      </c>
      <c r="O14" s="25"/>
      <c r="P14" s="26"/>
      <c r="Q14" s="26"/>
      <c r="R14" s="27">
        <f t="shared" si="3"/>
        <v>0</v>
      </c>
      <c r="S14" s="25"/>
      <c r="T14" s="26"/>
      <c r="U14" s="26"/>
      <c r="V14" s="27">
        <f t="shared" si="4"/>
        <v>0</v>
      </c>
      <c r="W14" s="28">
        <f t="shared" si="5"/>
        <v>0</v>
      </c>
      <c r="X14" s="29">
        <f t="shared" si="6"/>
        <v>1</v>
      </c>
      <c r="Y14" s="30">
        <f t="shared" si="7"/>
        <v>0</v>
      </c>
      <c r="Z14" s="31" t="str">
        <f t="shared" si="8"/>
        <v>-</v>
      </c>
      <c r="AA14" s="30">
        <f t="shared" si="9"/>
        <v>0</v>
      </c>
      <c r="AB14" s="31" t="str">
        <f t="shared" si="10"/>
        <v>-</v>
      </c>
    </row>
    <row r="15" spans="1:28" ht="19.5" customHeight="1" x14ac:dyDescent="0.3">
      <c r="A15" s="19">
        <f t="shared" si="11"/>
        <v>11</v>
      </c>
      <c r="B15" s="20"/>
      <c r="C15" s="21"/>
      <c r="D15" s="22"/>
      <c r="E15" s="23" t="str">
        <f t="shared" si="0"/>
        <v/>
      </c>
      <c r="F15" s="24"/>
      <c r="G15" s="25"/>
      <c r="H15" s="26"/>
      <c r="I15" s="26"/>
      <c r="J15" s="27">
        <f t="shared" si="1"/>
        <v>0</v>
      </c>
      <c r="K15" s="25"/>
      <c r="L15" s="26"/>
      <c r="M15" s="26"/>
      <c r="N15" s="27">
        <f t="shared" si="2"/>
        <v>0</v>
      </c>
      <c r="O15" s="25"/>
      <c r="P15" s="26"/>
      <c r="Q15" s="26"/>
      <c r="R15" s="27">
        <f t="shared" si="3"/>
        <v>0</v>
      </c>
      <c r="S15" s="25"/>
      <c r="T15" s="26"/>
      <c r="U15" s="26"/>
      <c r="V15" s="27">
        <f t="shared" si="4"/>
        <v>0</v>
      </c>
      <c r="W15" s="28">
        <f t="shared" si="5"/>
        <v>0</v>
      </c>
      <c r="X15" s="29">
        <f t="shared" si="6"/>
        <v>1</v>
      </c>
      <c r="Y15" s="30">
        <f t="shared" si="7"/>
        <v>0</v>
      </c>
      <c r="Z15" s="31" t="str">
        <f t="shared" si="8"/>
        <v>-</v>
      </c>
      <c r="AA15" s="30">
        <f t="shared" si="9"/>
        <v>0</v>
      </c>
      <c r="AB15" s="31" t="str">
        <f t="shared" si="10"/>
        <v>-</v>
      </c>
    </row>
    <row r="16" spans="1:28" ht="19.5" customHeight="1" x14ac:dyDescent="0.3">
      <c r="A16" s="19">
        <f t="shared" si="11"/>
        <v>12</v>
      </c>
      <c r="B16" s="20"/>
      <c r="C16" s="21"/>
      <c r="D16" s="22"/>
      <c r="E16" s="23" t="str">
        <f t="shared" si="0"/>
        <v/>
      </c>
      <c r="F16" s="24"/>
      <c r="G16" s="25"/>
      <c r="H16" s="26"/>
      <c r="I16" s="26"/>
      <c r="J16" s="27">
        <f t="shared" si="1"/>
        <v>0</v>
      </c>
      <c r="K16" s="25"/>
      <c r="L16" s="26"/>
      <c r="M16" s="26"/>
      <c r="N16" s="27">
        <f t="shared" si="2"/>
        <v>0</v>
      </c>
      <c r="O16" s="25"/>
      <c r="P16" s="26"/>
      <c r="Q16" s="26"/>
      <c r="R16" s="27">
        <f t="shared" si="3"/>
        <v>0</v>
      </c>
      <c r="S16" s="25"/>
      <c r="T16" s="26"/>
      <c r="U16" s="26"/>
      <c r="V16" s="27">
        <f t="shared" si="4"/>
        <v>0</v>
      </c>
      <c r="W16" s="28">
        <f t="shared" si="5"/>
        <v>0</v>
      </c>
      <c r="X16" s="29">
        <f t="shared" si="6"/>
        <v>1</v>
      </c>
      <c r="Y16" s="30">
        <f t="shared" si="7"/>
        <v>0</v>
      </c>
      <c r="Z16" s="31" t="str">
        <f t="shared" si="8"/>
        <v>-</v>
      </c>
      <c r="AA16" s="30">
        <f t="shared" si="9"/>
        <v>0</v>
      </c>
      <c r="AB16" s="31" t="str">
        <f t="shared" si="10"/>
        <v>-</v>
      </c>
    </row>
    <row r="17" spans="1:28" ht="19.5" customHeight="1" x14ac:dyDescent="0.3">
      <c r="A17" s="19">
        <f t="shared" si="11"/>
        <v>13</v>
      </c>
      <c r="B17" s="20"/>
      <c r="C17" s="21"/>
      <c r="D17" s="22"/>
      <c r="E17" s="23" t="str">
        <f t="shared" si="0"/>
        <v/>
      </c>
      <c r="F17" s="24"/>
      <c r="G17" s="25"/>
      <c r="H17" s="26"/>
      <c r="I17" s="26"/>
      <c r="J17" s="27">
        <f t="shared" si="1"/>
        <v>0</v>
      </c>
      <c r="K17" s="25"/>
      <c r="L17" s="26"/>
      <c r="M17" s="26"/>
      <c r="N17" s="27">
        <f t="shared" si="2"/>
        <v>0</v>
      </c>
      <c r="O17" s="25"/>
      <c r="P17" s="26"/>
      <c r="Q17" s="26"/>
      <c r="R17" s="27">
        <f t="shared" si="3"/>
        <v>0</v>
      </c>
      <c r="S17" s="25"/>
      <c r="T17" s="26"/>
      <c r="U17" s="26"/>
      <c r="V17" s="27">
        <f t="shared" si="4"/>
        <v>0</v>
      </c>
      <c r="W17" s="28">
        <f t="shared" si="5"/>
        <v>0</v>
      </c>
      <c r="X17" s="29">
        <f t="shared" si="6"/>
        <v>1</v>
      </c>
      <c r="Y17" s="30">
        <f t="shared" si="7"/>
        <v>0</v>
      </c>
      <c r="Z17" s="31" t="str">
        <f t="shared" si="8"/>
        <v>-</v>
      </c>
      <c r="AA17" s="30">
        <f t="shared" si="9"/>
        <v>0</v>
      </c>
      <c r="AB17" s="31" t="str">
        <f t="shared" si="10"/>
        <v>-</v>
      </c>
    </row>
    <row r="18" spans="1:28" ht="19.5" customHeight="1" x14ac:dyDescent="0.3">
      <c r="A18" s="19">
        <f t="shared" si="11"/>
        <v>14</v>
      </c>
      <c r="B18" s="20"/>
      <c r="C18" s="21"/>
      <c r="D18" s="22"/>
      <c r="E18" s="23" t="str">
        <f t="shared" si="0"/>
        <v/>
      </c>
      <c r="F18" s="24"/>
      <c r="G18" s="25"/>
      <c r="H18" s="26"/>
      <c r="I18" s="26"/>
      <c r="J18" s="27">
        <f t="shared" si="1"/>
        <v>0</v>
      </c>
      <c r="K18" s="25"/>
      <c r="L18" s="26"/>
      <c r="M18" s="26"/>
      <c r="N18" s="27">
        <f t="shared" si="2"/>
        <v>0</v>
      </c>
      <c r="O18" s="25"/>
      <c r="P18" s="26"/>
      <c r="Q18" s="26"/>
      <c r="R18" s="27">
        <f t="shared" si="3"/>
        <v>0</v>
      </c>
      <c r="S18" s="25"/>
      <c r="T18" s="26"/>
      <c r="U18" s="26"/>
      <c r="V18" s="27">
        <f t="shared" si="4"/>
        <v>0</v>
      </c>
      <c r="W18" s="28">
        <f t="shared" si="5"/>
        <v>0</v>
      </c>
      <c r="X18" s="29">
        <f t="shared" si="6"/>
        <v>1</v>
      </c>
      <c r="Y18" s="30">
        <f t="shared" si="7"/>
        <v>0</v>
      </c>
      <c r="Z18" s="31" t="str">
        <f t="shared" si="8"/>
        <v>-</v>
      </c>
      <c r="AA18" s="30">
        <f t="shared" si="9"/>
        <v>0</v>
      </c>
      <c r="AB18" s="31" t="str">
        <f t="shared" si="10"/>
        <v>-</v>
      </c>
    </row>
    <row r="19" spans="1:28" ht="19.5" customHeight="1" x14ac:dyDescent="0.3">
      <c r="A19" s="19">
        <f t="shared" si="11"/>
        <v>15</v>
      </c>
      <c r="B19" s="20"/>
      <c r="C19" s="21"/>
      <c r="D19" s="22"/>
      <c r="E19" s="23" t="str">
        <f t="shared" si="0"/>
        <v/>
      </c>
      <c r="F19" s="24"/>
      <c r="G19" s="25"/>
      <c r="H19" s="26"/>
      <c r="I19" s="26"/>
      <c r="J19" s="27">
        <f t="shared" si="1"/>
        <v>0</v>
      </c>
      <c r="K19" s="25"/>
      <c r="L19" s="26"/>
      <c r="M19" s="26"/>
      <c r="N19" s="27">
        <f t="shared" si="2"/>
        <v>0</v>
      </c>
      <c r="O19" s="25"/>
      <c r="P19" s="26"/>
      <c r="Q19" s="26"/>
      <c r="R19" s="27">
        <f t="shared" si="3"/>
        <v>0</v>
      </c>
      <c r="S19" s="25"/>
      <c r="T19" s="26"/>
      <c r="U19" s="26"/>
      <c r="V19" s="27">
        <f t="shared" si="4"/>
        <v>0</v>
      </c>
      <c r="W19" s="28">
        <f t="shared" si="5"/>
        <v>0</v>
      </c>
      <c r="X19" s="29">
        <f t="shared" si="6"/>
        <v>1</v>
      </c>
      <c r="Y19" s="30">
        <f t="shared" si="7"/>
        <v>0</v>
      </c>
      <c r="Z19" s="31" t="str">
        <f t="shared" si="8"/>
        <v>-</v>
      </c>
      <c r="AA19" s="30">
        <f t="shared" si="9"/>
        <v>0</v>
      </c>
      <c r="AB19" s="31" t="str">
        <f t="shared" si="10"/>
        <v>-</v>
      </c>
    </row>
    <row r="20" spans="1:28" ht="19.5" customHeight="1" x14ac:dyDescent="0.3">
      <c r="A20" s="19">
        <f t="shared" si="11"/>
        <v>16</v>
      </c>
      <c r="B20" s="20"/>
      <c r="C20" s="21"/>
      <c r="D20" s="22"/>
      <c r="E20" s="23" t="str">
        <f t="shared" si="0"/>
        <v/>
      </c>
      <c r="F20" s="24"/>
      <c r="G20" s="25"/>
      <c r="H20" s="26"/>
      <c r="I20" s="26"/>
      <c r="J20" s="27">
        <f t="shared" si="1"/>
        <v>0</v>
      </c>
      <c r="K20" s="25"/>
      <c r="L20" s="26"/>
      <c r="M20" s="26"/>
      <c r="N20" s="27">
        <f t="shared" si="2"/>
        <v>0</v>
      </c>
      <c r="O20" s="25"/>
      <c r="P20" s="26"/>
      <c r="Q20" s="26"/>
      <c r="R20" s="27">
        <f t="shared" si="3"/>
        <v>0</v>
      </c>
      <c r="S20" s="25"/>
      <c r="T20" s="26"/>
      <c r="U20" s="26"/>
      <c r="V20" s="27">
        <f t="shared" si="4"/>
        <v>0</v>
      </c>
      <c r="W20" s="28">
        <f t="shared" si="5"/>
        <v>0</v>
      </c>
      <c r="X20" s="29">
        <f t="shared" si="6"/>
        <v>1</v>
      </c>
      <c r="Y20" s="30">
        <f t="shared" si="7"/>
        <v>0</v>
      </c>
      <c r="Z20" s="31" t="str">
        <f t="shared" si="8"/>
        <v>-</v>
      </c>
      <c r="AA20" s="30">
        <f t="shared" si="9"/>
        <v>0</v>
      </c>
      <c r="AB20" s="31" t="str">
        <f t="shared" si="10"/>
        <v>-</v>
      </c>
    </row>
    <row r="21" spans="1:28" ht="19.5" customHeight="1" x14ac:dyDescent="0.3">
      <c r="A21" s="19">
        <f t="shared" si="11"/>
        <v>17</v>
      </c>
      <c r="B21" s="20"/>
      <c r="C21" s="21"/>
      <c r="D21" s="22"/>
      <c r="E21" s="23" t="str">
        <f t="shared" si="0"/>
        <v/>
      </c>
      <c r="F21" s="24"/>
      <c r="G21" s="25"/>
      <c r="H21" s="26"/>
      <c r="I21" s="26"/>
      <c r="J21" s="27">
        <f t="shared" si="1"/>
        <v>0</v>
      </c>
      <c r="K21" s="25"/>
      <c r="L21" s="26"/>
      <c r="M21" s="26"/>
      <c r="N21" s="27">
        <f t="shared" si="2"/>
        <v>0</v>
      </c>
      <c r="O21" s="25"/>
      <c r="P21" s="26"/>
      <c r="Q21" s="26"/>
      <c r="R21" s="27">
        <f t="shared" si="3"/>
        <v>0</v>
      </c>
      <c r="S21" s="25"/>
      <c r="T21" s="26"/>
      <c r="U21" s="26"/>
      <c r="V21" s="27">
        <f t="shared" si="4"/>
        <v>0</v>
      </c>
      <c r="W21" s="28">
        <f t="shared" si="5"/>
        <v>0</v>
      </c>
      <c r="X21" s="29">
        <f t="shared" si="6"/>
        <v>1</v>
      </c>
      <c r="Y21" s="30">
        <f t="shared" si="7"/>
        <v>0</v>
      </c>
      <c r="Z21" s="31" t="str">
        <f t="shared" si="8"/>
        <v>-</v>
      </c>
      <c r="AA21" s="30">
        <f t="shared" si="9"/>
        <v>0</v>
      </c>
      <c r="AB21" s="31" t="str">
        <f t="shared" si="10"/>
        <v>-</v>
      </c>
    </row>
    <row r="22" spans="1:28" ht="19.5" customHeight="1" x14ac:dyDescent="0.3">
      <c r="A22" s="19">
        <f t="shared" si="11"/>
        <v>18</v>
      </c>
      <c r="B22" s="20"/>
      <c r="C22" s="21"/>
      <c r="D22" s="22"/>
      <c r="E22" s="23" t="str">
        <f t="shared" si="0"/>
        <v/>
      </c>
      <c r="F22" s="24"/>
      <c r="G22" s="25"/>
      <c r="H22" s="26"/>
      <c r="I22" s="26"/>
      <c r="J22" s="27">
        <f t="shared" si="1"/>
        <v>0</v>
      </c>
      <c r="K22" s="25"/>
      <c r="L22" s="26"/>
      <c r="M22" s="26"/>
      <c r="N22" s="27">
        <f t="shared" si="2"/>
        <v>0</v>
      </c>
      <c r="O22" s="25"/>
      <c r="P22" s="26"/>
      <c r="Q22" s="26"/>
      <c r="R22" s="27">
        <f t="shared" si="3"/>
        <v>0</v>
      </c>
      <c r="S22" s="25"/>
      <c r="T22" s="26"/>
      <c r="U22" s="26"/>
      <c r="V22" s="27">
        <f t="shared" si="4"/>
        <v>0</v>
      </c>
      <c r="W22" s="28">
        <f t="shared" si="5"/>
        <v>0</v>
      </c>
      <c r="X22" s="29">
        <f t="shared" si="6"/>
        <v>1</v>
      </c>
      <c r="Y22" s="30">
        <f t="shared" si="7"/>
        <v>0</v>
      </c>
      <c r="Z22" s="31" t="str">
        <f t="shared" si="8"/>
        <v>-</v>
      </c>
      <c r="AA22" s="30">
        <f t="shared" si="9"/>
        <v>0</v>
      </c>
      <c r="AB22" s="31" t="str">
        <f t="shared" si="10"/>
        <v>-</v>
      </c>
    </row>
    <row r="23" spans="1:28" ht="19.5" customHeight="1" x14ac:dyDescent="0.3">
      <c r="A23" s="19">
        <f t="shared" si="11"/>
        <v>19</v>
      </c>
      <c r="B23" s="20"/>
      <c r="C23" s="21"/>
      <c r="D23" s="22"/>
      <c r="E23" s="23" t="str">
        <f t="shared" si="0"/>
        <v/>
      </c>
      <c r="F23" s="24"/>
      <c r="G23" s="25"/>
      <c r="H23" s="26"/>
      <c r="I23" s="26"/>
      <c r="J23" s="27">
        <f t="shared" si="1"/>
        <v>0</v>
      </c>
      <c r="K23" s="25"/>
      <c r="L23" s="26"/>
      <c r="M23" s="26"/>
      <c r="N23" s="27">
        <f t="shared" si="2"/>
        <v>0</v>
      </c>
      <c r="O23" s="25"/>
      <c r="P23" s="26"/>
      <c r="Q23" s="26"/>
      <c r="R23" s="27">
        <f t="shared" si="3"/>
        <v>0</v>
      </c>
      <c r="S23" s="25"/>
      <c r="T23" s="26"/>
      <c r="U23" s="26"/>
      <c r="V23" s="27">
        <f t="shared" si="4"/>
        <v>0</v>
      </c>
      <c r="W23" s="28">
        <f t="shared" si="5"/>
        <v>0</v>
      </c>
      <c r="X23" s="29">
        <f t="shared" si="6"/>
        <v>1</v>
      </c>
      <c r="Y23" s="30">
        <f t="shared" si="7"/>
        <v>0</v>
      </c>
      <c r="Z23" s="31" t="str">
        <f t="shared" si="8"/>
        <v>-</v>
      </c>
      <c r="AA23" s="30">
        <f t="shared" si="9"/>
        <v>0</v>
      </c>
      <c r="AB23" s="31" t="str">
        <f t="shared" si="10"/>
        <v>-</v>
      </c>
    </row>
    <row r="24" spans="1:28" ht="19.5" customHeight="1" x14ac:dyDescent="0.3">
      <c r="A24" s="19">
        <f t="shared" si="11"/>
        <v>20</v>
      </c>
      <c r="B24" s="20"/>
      <c r="C24" s="21"/>
      <c r="D24" s="22"/>
      <c r="E24" s="23" t="str">
        <f t="shared" si="0"/>
        <v/>
      </c>
      <c r="F24" s="24"/>
      <c r="G24" s="25"/>
      <c r="H24" s="26"/>
      <c r="I24" s="26"/>
      <c r="J24" s="27">
        <f t="shared" si="1"/>
        <v>0</v>
      </c>
      <c r="K24" s="25"/>
      <c r="L24" s="26"/>
      <c r="M24" s="26"/>
      <c r="N24" s="27">
        <f t="shared" si="2"/>
        <v>0</v>
      </c>
      <c r="O24" s="25"/>
      <c r="P24" s="26"/>
      <c r="Q24" s="26"/>
      <c r="R24" s="27">
        <f t="shared" si="3"/>
        <v>0</v>
      </c>
      <c r="S24" s="25"/>
      <c r="T24" s="26"/>
      <c r="U24" s="26"/>
      <c r="V24" s="27">
        <f t="shared" si="4"/>
        <v>0</v>
      </c>
      <c r="W24" s="28">
        <f t="shared" si="5"/>
        <v>0</v>
      </c>
      <c r="X24" s="29">
        <f t="shared" si="6"/>
        <v>1</v>
      </c>
      <c r="Y24" s="30">
        <f t="shared" si="7"/>
        <v>0</v>
      </c>
      <c r="Z24" s="31" t="str">
        <f t="shared" si="8"/>
        <v>-</v>
      </c>
      <c r="AA24" s="30">
        <f t="shared" si="9"/>
        <v>0</v>
      </c>
      <c r="AB24" s="31" t="str">
        <f t="shared" si="10"/>
        <v>-</v>
      </c>
    </row>
    <row r="25" spans="1:28" ht="19.5" customHeight="1" x14ac:dyDescent="0.3">
      <c r="A25" s="19">
        <f t="shared" si="11"/>
        <v>21</v>
      </c>
      <c r="B25" s="20"/>
      <c r="C25" s="21"/>
      <c r="D25" s="22"/>
      <c r="E25" s="23" t="str">
        <f t="shared" si="0"/>
        <v/>
      </c>
      <c r="F25" s="24"/>
      <c r="G25" s="25"/>
      <c r="H25" s="26"/>
      <c r="I25" s="26"/>
      <c r="J25" s="27">
        <f t="shared" si="1"/>
        <v>0</v>
      </c>
      <c r="K25" s="25"/>
      <c r="L25" s="26"/>
      <c r="M25" s="26"/>
      <c r="N25" s="27">
        <f t="shared" si="2"/>
        <v>0</v>
      </c>
      <c r="O25" s="25"/>
      <c r="P25" s="26"/>
      <c r="Q25" s="26"/>
      <c r="R25" s="27">
        <f t="shared" si="3"/>
        <v>0</v>
      </c>
      <c r="S25" s="25"/>
      <c r="T25" s="26"/>
      <c r="U25" s="26"/>
      <c r="V25" s="27">
        <f t="shared" si="4"/>
        <v>0</v>
      </c>
      <c r="W25" s="28">
        <f t="shared" si="5"/>
        <v>0</v>
      </c>
      <c r="X25" s="29">
        <f t="shared" si="6"/>
        <v>1</v>
      </c>
      <c r="Y25" s="30">
        <f t="shared" si="7"/>
        <v>0</v>
      </c>
      <c r="Z25" s="31" t="str">
        <f t="shared" si="8"/>
        <v>-</v>
      </c>
      <c r="AA25" s="30">
        <f t="shared" si="9"/>
        <v>0</v>
      </c>
      <c r="AB25" s="31" t="str">
        <f t="shared" si="10"/>
        <v>-</v>
      </c>
    </row>
    <row r="26" spans="1:28" ht="19.5" customHeight="1" x14ac:dyDescent="0.3">
      <c r="A26" s="19">
        <f t="shared" si="11"/>
        <v>22</v>
      </c>
      <c r="B26" s="20"/>
      <c r="C26" s="21"/>
      <c r="D26" s="22"/>
      <c r="E26" s="23" t="str">
        <f t="shared" si="0"/>
        <v/>
      </c>
      <c r="F26" s="24"/>
      <c r="G26" s="25"/>
      <c r="H26" s="26"/>
      <c r="I26" s="26"/>
      <c r="J26" s="27">
        <f t="shared" si="1"/>
        <v>0</v>
      </c>
      <c r="K26" s="25"/>
      <c r="L26" s="26"/>
      <c r="M26" s="26"/>
      <c r="N26" s="27">
        <f t="shared" si="2"/>
        <v>0</v>
      </c>
      <c r="O26" s="25"/>
      <c r="P26" s="26"/>
      <c r="Q26" s="26"/>
      <c r="R26" s="27">
        <f t="shared" si="3"/>
        <v>0</v>
      </c>
      <c r="S26" s="25"/>
      <c r="T26" s="26"/>
      <c r="U26" s="26"/>
      <c r="V26" s="27">
        <f t="shared" si="4"/>
        <v>0</v>
      </c>
      <c r="W26" s="28">
        <f t="shared" si="5"/>
        <v>0</v>
      </c>
      <c r="X26" s="29">
        <f t="shared" si="6"/>
        <v>1</v>
      </c>
      <c r="Y26" s="30">
        <f t="shared" si="7"/>
        <v>0</v>
      </c>
      <c r="Z26" s="31" t="str">
        <f t="shared" si="8"/>
        <v>-</v>
      </c>
      <c r="AA26" s="30">
        <f t="shared" si="9"/>
        <v>0</v>
      </c>
      <c r="AB26" s="31" t="str">
        <f t="shared" si="10"/>
        <v>-</v>
      </c>
    </row>
    <row r="27" spans="1:28" ht="19.5" customHeight="1" x14ac:dyDescent="0.3">
      <c r="A27" s="19">
        <f t="shared" si="11"/>
        <v>23</v>
      </c>
      <c r="B27" s="20"/>
      <c r="C27" s="21"/>
      <c r="D27" s="22"/>
      <c r="E27" s="23" t="str">
        <f t="shared" si="0"/>
        <v/>
      </c>
      <c r="F27" s="24"/>
      <c r="G27" s="25"/>
      <c r="H27" s="26"/>
      <c r="I27" s="26"/>
      <c r="J27" s="27">
        <f t="shared" si="1"/>
        <v>0</v>
      </c>
      <c r="K27" s="25"/>
      <c r="L27" s="26"/>
      <c r="M27" s="26"/>
      <c r="N27" s="27">
        <f t="shared" si="2"/>
        <v>0</v>
      </c>
      <c r="O27" s="25"/>
      <c r="P27" s="26"/>
      <c r="Q27" s="26"/>
      <c r="R27" s="27">
        <f t="shared" si="3"/>
        <v>0</v>
      </c>
      <c r="S27" s="25"/>
      <c r="T27" s="26"/>
      <c r="U27" s="26"/>
      <c r="V27" s="27">
        <f t="shared" si="4"/>
        <v>0</v>
      </c>
      <c r="W27" s="28">
        <f t="shared" si="5"/>
        <v>0</v>
      </c>
      <c r="X27" s="29">
        <f t="shared" si="6"/>
        <v>1</v>
      </c>
      <c r="Y27" s="30">
        <f t="shared" si="7"/>
        <v>0</v>
      </c>
      <c r="Z27" s="31" t="str">
        <f t="shared" si="8"/>
        <v>-</v>
      </c>
      <c r="AA27" s="30">
        <f t="shared" si="9"/>
        <v>0</v>
      </c>
      <c r="AB27" s="31" t="str">
        <f t="shared" si="10"/>
        <v>-</v>
      </c>
    </row>
    <row r="28" spans="1:28" ht="19.5" customHeight="1" x14ac:dyDescent="0.3">
      <c r="A28" s="19">
        <f t="shared" si="11"/>
        <v>24</v>
      </c>
      <c r="B28" s="20"/>
      <c r="C28" s="21"/>
      <c r="D28" s="22"/>
      <c r="E28" s="23" t="str">
        <f t="shared" si="0"/>
        <v/>
      </c>
      <c r="F28" s="24"/>
      <c r="G28" s="25"/>
      <c r="H28" s="26"/>
      <c r="I28" s="26"/>
      <c r="J28" s="27">
        <f t="shared" si="1"/>
        <v>0</v>
      </c>
      <c r="K28" s="25"/>
      <c r="L28" s="26"/>
      <c r="M28" s="26"/>
      <c r="N28" s="27">
        <f t="shared" si="2"/>
        <v>0</v>
      </c>
      <c r="O28" s="25"/>
      <c r="P28" s="26"/>
      <c r="Q28" s="26"/>
      <c r="R28" s="27">
        <f t="shared" si="3"/>
        <v>0</v>
      </c>
      <c r="S28" s="25"/>
      <c r="T28" s="26"/>
      <c r="U28" s="26"/>
      <c r="V28" s="27">
        <f t="shared" si="4"/>
        <v>0</v>
      </c>
      <c r="W28" s="28">
        <f t="shared" si="5"/>
        <v>0</v>
      </c>
      <c r="X28" s="29">
        <f t="shared" si="6"/>
        <v>1</v>
      </c>
      <c r="Y28" s="30">
        <f t="shared" si="7"/>
        <v>0</v>
      </c>
      <c r="Z28" s="31" t="str">
        <f t="shared" si="8"/>
        <v>-</v>
      </c>
      <c r="AA28" s="30">
        <f t="shared" si="9"/>
        <v>0</v>
      </c>
      <c r="AB28" s="31" t="str">
        <f t="shared" si="10"/>
        <v>-</v>
      </c>
    </row>
    <row r="29" spans="1:28" ht="19.5" customHeight="1" x14ac:dyDescent="0.3">
      <c r="A29" s="19">
        <f t="shared" si="11"/>
        <v>25</v>
      </c>
      <c r="B29" s="10"/>
      <c r="C29" s="10"/>
      <c r="D29" s="11"/>
      <c r="E29" s="38" t="str">
        <f t="shared" si="0"/>
        <v/>
      </c>
      <c r="F29" s="12"/>
      <c r="G29" s="10"/>
      <c r="H29" s="11"/>
      <c r="I29" s="11"/>
      <c r="J29" s="39">
        <f t="shared" si="1"/>
        <v>0</v>
      </c>
      <c r="K29" s="10"/>
      <c r="L29" s="11"/>
      <c r="M29" s="11"/>
      <c r="N29" s="39">
        <f t="shared" si="2"/>
        <v>0</v>
      </c>
      <c r="O29" s="10"/>
      <c r="P29" s="11"/>
      <c r="Q29" s="11"/>
      <c r="R29" s="39">
        <f t="shared" si="3"/>
        <v>0</v>
      </c>
      <c r="S29" s="10"/>
      <c r="T29" s="11"/>
      <c r="U29" s="11"/>
      <c r="V29" s="39">
        <f t="shared" si="4"/>
        <v>0</v>
      </c>
      <c r="W29" s="40">
        <f t="shared" si="5"/>
        <v>0</v>
      </c>
      <c r="X29" s="41">
        <f t="shared" si="6"/>
        <v>1</v>
      </c>
      <c r="Y29" s="42">
        <f t="shared" si="7"/>
        <v>0</v>
      </c>
      <c r="Z29" s="43" t="str">
        <f t="shared" si="8"/>
        <v>-</v>
      </c>
      <c r="AA29" s="42">
        <f t="shared" si="9"/>
        <v>0</v>
      </c>
      <c r="AB29" s="43" t="str">
        <f t="shared" si="10"/>
        <v>-</v>
      </c>
    </row>
    <row r="30" spans="1:28" ht="15.6" x14ac:dyDescent="0.3">
      <c r="Y30" s="44"/>
      <c r="Z30" s="45"/>
      <c r="AA30" s="44"/>
      <c r="AB30" s="45"/>
    </row>
    <row r="31" spans="1:28" ht="15.6" x14ac:dyDescent="0.3">
      <c r="C31" s="46"/>
      <c r="D31" s="1" t="s">
        <v>48</v>
      </c>
      <c r="Y31" s="44"/>
      <c r="Z31" s="45"/>
      <c r="AA31" s="44"/>
      <c r="AB31" s="45"/>
    </row>
    <row r="32" spans="1:28" ht="15.6" x14ac:dyDescent="0.3">
      <c r="Y32" s="44"/>
      <c r="Z32" s="45"/>
      <c r="AA32" s="44"/>
      <c r="AB32" s="45"/>
    </row>
  </sheetData>
  <mergeCells count="7">
    <mergeCell ref="Y3:Z3"/>
    <mergeCell ref="AA3:AB3"/>
    <mergeCell ref="H1:P1"/>
    <mergeCell ref="G3:J3"/>
    <mergeCell ref="K3:N3"/>
    <mergeCell ref="O3:R3"/>
    <mergeCell ref="S3:V3"/>
  </mergeCells>
  <conditionalFormatting sqref="B5:X29">
    <cfRule type="expression" dxfId="13" priority="2">
      <formula>$W5&gt;0</formula>
    </cfRule>
  </conditionalFormatting>
  <pageMargins left="0.118055555555556" right="0.118055555555556" top="0.23611111111111099" bottom="0.23611111111111099" header="0.511811023622047" footer="0.511811023622047"/>
  <pageSetup paperSize="9" scale="52" fitToHeight="0" pageOrder="overThenDown" orientation="landscape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7030A0"/>
    <pageSetUpPr fitToPage="1"/>
  </sheetPr>
  <dimension ref="A1:AB32"/>
  <sheetViews>
    <sheetView zoomScale="95" zoomScaleNormal="95" workbookViewId="0">
      <selection activeCell="F7" sqref="F7"/>
    </sheetView>
  </sheetViews>
  <sheetFormatPr baseColWidth="10" defaultColWidth="11.109375" defaultRowHeight="14.4" x14ac:dyDescent="0.3"/>
  <cols>
    <col min="1" max="2" width="8.44140625" style="1" customWidth="1"/>
    <col min="3" max="4" width="22.21875" style="1" customWidth="1"/>
    <col min="5" max="5" width="10.6640625" style="1" customWidth="1"/>
    <col min="6" max="6" width="40.44140625" style="1" customWidth="1"/>
    <col min="7" max="9" width="6.21875" style="1" customWidth="1"/>
    <col min="10" max="10" width="7.109375" style="1" customWidth="1"/>
    <col min="11" max="13" width="6.21875" style="1" customWidth="1"/>
    <col min="14" max="14" width="7.109375" style="1" customWidth="1"/>
    <col min="15" max="17" width="6.21875" style="1" customWidth="1"/>
    <col min="18" max="18" width="7.109375" style="1" customWidth="1"/>
    <col min="19" max="21" width="6.21875" style="1" customWidth="1"/>
    <col min="22" max="22" width="7.109375" style="1" customWidth="1"/>
    <col min="23" max="23" width="9.109375" style="1" customWidth="1"/>
    <col min="24" max="24" width="6.33203125" style="1" customWidth="1"/>
    <col min="25" max="16384" width="11.109375" style="1"/>
  </cols>
  <sheetData>
    <row r="1" spans="1:28" ht="23.4" x14ac:dyDescent="0.3">
      <c r="C1" s="2" t="s">
        <v>4</v>
      </c>
      <c r="D1" s="2" t="s">
        <v>147</v>
      </c>
      <c r="H1" s="53" t="s">
        <v>6</v>
      </c>
      <c r="I1" s="53"/>
      <c r="J1" s="53"/>
      <c r="K1" s="53"/>
      <c r="L1" s="53"/>
      <c r="M1" s="53"/>
      <c r="N1" s="53"/>
      <c r="O1" s="53"/>
      <c r="P1" s="53"/>
    </row>
    <row r="3" spans="1:28" ht="19.5" customHeight="1" x14ac:dyDescent="0.3">
      <c r="B3" s="3" t="s">
        <v>7</v>
      </c>
      <c r="C3" s="3" t="s">
        <v>1</v>
      </c>
      <c r="D3" s="4" t="s">
        <v>2</v>
      </c>
      <c r="E3" s="4" t="s">
        <v>8</v>
      </c>
      <c r="F3" s="5" t="s">
        <v>3</v>
      </c>
      <c r="G3" s="54" t="s">
        <v>9</v>
      </c>
      <c r="H3" s="54"/>
      <c r="I3" s="54"/>
      <c r="J3" s="54"/>
      <c r="K3" s="55" t="s">
        <v>10</v>
      </c>
      <c r="L3" s="55"/>
      <c r="M3" s="55"/>
      <c r="N3" s="55"/>
      <c r="O3" s="56" t="s">
        <v>11</v>
      </c>
      <c r="P3" s="56"/>
      <c r="Q3" s="56"/>
      <c r="R3" s="56"/>
      <c r="S3" s="57" t="s">
        <v>12</v>
      </c>
      <c r="T3" s="57"/>
      <c r="U3" s="57"/>
      <c r="V3" s="57"/>
      <c r="W3" s="6" t="s">
        <v>13</v>
      </c>
      <c r="X3" s="7" t="s">
        <v>14</v>
      </c>
      <c r="Y3" s="52" t="s">
        <v>148</v>
      </c>
      <c r="Z3" s="52"/>
      <c r="AA3" s="52" t="s">
        <v>149</v>
      </c>
      <c r="AB3" s="52"/>
    </row>
    <row r="4" spans="1:28" s="8" customFormat="1" ht="19.5" customHeight="1" x14ac:dyDescent="0.3">
      <c r="B4" s="9"/>
      <c r="C4" s="10"/>
      <c r="D4" s="11"/>
      <c r="E4" s="11"/>
      <c r="F4" s="12"/>
      <c r="G4" s="13" t="s">
        <v>17</v>
      </c>
      <c r="H4" s="14" t="s">
        <v>18</v>
      </c>
      <c r="I4" s="14" t="s">
        <v>19</v>
      </c>
      <c r="J4" s="15" t="s">
        <v>20</v>
      </c>
      <c r="K4" s="13" t="s">
        <v>17</v>
      </c>
      <c r="L4" s="14" t="s">
        <v>18</v>
      </c>
      <c r="M4" s="14" t="s">
        <v>19</v>
      </c>
      <c r="N4" s="15" t="s">
        <v>20</v>
      </c>
      <c r="O4" s="13" t="s">
        <v>17</v>
      </c>
      <c r="P4" s="14" t="s">
        <v>18</v>
      </c>
      <c r="Q4" s="14" t="s">
        <v>19</v>
      </c>
      <c r="R4" s="15" t="s">
        <v>20</v>
      </c>
      <c r="S4" s="13" t="s">
        <v>17</v>
      </c>
      <c r="T4" s="14" t="s">
        <v>18</v>
      </c>
      <c r="U4" s="14" t="s">
        <v>19</v>
      </c>
      <c r="V4" s="15" t="s">
        <v>20</v>
      </c>
      <c r="W4" s="16"/>
      <c r="X4" s="14"/>
      <c r="Y4" s="17" t="s">
        <v>0</v>
      </c>
      <c r="Z4" s="18">
        <v>2009</v>
      </c>
      <c r="AA4" s="17" t="s">
        <v>0</v>
      </c>
      <c r="AB4" s="18">
        <v>2008</v>
      </c>
    </row>
    <row r="5" spans="1:28" ht="19.5" customHeight="1" x14ac:dyDescent="0.3">
      <c r="A5" s="19">
        <v>1</v>
      </c>
      <c r="B5" s="20">
        <v>2009</v>
      </c>
      <c r="C5" s="21" t="s">
        <v>150</v>
      </c>
      <c r="D5" s="22" t="s">
        <v>151</v>
      </c>
      <c r="E5" s="23" t="str">
        <f t="shared" ref="E5:E29" si="0">IF(C5&gt;0,"LK 4 16/17","")</f>
        <v>LK 4 16/17</v>
      </c>
      <c r="F5" s="24" t="s">
        <v>23</v>
      </c>
      <c r="G5" s="25">
        <v>3.9</v>
      </c>
      <c r="H5" s="26">
        <v>8.1999999999999993</v>
      </c>
      <c r="I5" s="26"/>
      <c r="J5" s="27">
        <f t="shared" ref="J5:J29" si="1">ROUND(SUM(G5+H5-I5),2)</f>
        <v>12.1</v>
      </c>
      <c r="K5" s="25">
        <v>3</v>
      </c>
      <c r="L5" s="26">
        <v>8.75</v>
      </c>
      <c r="M5" s="26"/>
      <c r="N5" s="27">
        <f t="shared" ref="N5:N29" si="2">ROUND(SUM(K5+L5-M5),2)</f>
        <v>11.75</v>
      </c>
      <c r="O5" s="25">
        <v>3.5</v>
      </c>
      <c r="P5" s="26">
        <v>7.85</v>
      </c>
      <c r="Q5" s="26"/>
      <c r="R5" s="27">
        <f t="shared" ref="R5:R29" si="3">ROUND(SUM(O5+P5-Q5),2)</f>
        <v>11.35</v>
      </c>
      <c r="S5" s="25">
        <v>4.7</v>
      </c>
      <c r="T5" s="26">
        <v>8.75</v>
      </c>
      <c r="U5" s="26"/>
      <c r="V5" s="27">
        <f t="shared" ref="V5:V29" si="4">ROUND(SUM(S5+T5-U5),2)</f>
        <v>13.45</v>
      </c>
      <c r="W5" s="28">
        <f t="shared" ref="W5:W29" si="5">ROUND(SUM(J5+N5+R5+V5),2)</f>
        <v>48.65</v>
      </c>
      <c r="X5" s="29">
        <f t="shared" ref="X5:X29" si="6">_xlfn.RANK.EQ(W5,$W$5:$W$29,0)</f>
        <v>1</v>
      </c>
      <c r="Y5" s="30">
        <f t="shared" ref="Y5:Y29" si="7">IF(B5=$Z$4,W5,0)</f>
        <v>48.65</v>
      </c>
      <c r="Z5" s="31">
        <f t="shared" ref="Z5:Z29" si="8">IF(Y5&gt;0,_xlfn.RANK.EQ(Y5,$Y$5:$Y$29,0),"-")</f>
        <v>1</v>
      </c>
      <c r="AA5" s="30">
        <f t="shared" ref="AA5:AA29" si="9">IF(B5=$AB$4,W5,0)</f>
        <v>0</v>
      </c>
      <c r="AB5" s="31" t="str">
        <f t="shared" ref="AB5:AB29" si="10">IF(AA5&gt;0,_xlfn.RANK.EQ(AA5,$AA$5:$AA$40,0),"-")</f>
        <v>-</v>
      </c>
    </row>
    <row r="6" spans="1:28" ht="19.5" customHeight="1" x14ac:dyDescent="0.3">
      <c r="A6" s="19">
        <f t="shared" ref="A6:A29" si="11">A5+1</f>
        <v>2</v>
      </c>
      <c r="B6" s="20">
        <v>2008</v>
      </c>
      <c r="C6" s="21" t="s">
        <v>137</v>
      </c>
      <c r="D6" s="22" t="s">
        <v>152</v>
      </c>
      <c r="E6" s="23" t="str">
        <f t="shared" si="0"/>
        <v>LK 4 16/17</v>
      </c>
      <c r="F6" s="32" t="s">
        <v>70</v>
      </c>
      <c r="G6" s="25">
        <v>3.9</v>
      </c>
      <c r="H6" s="26">
        <v>8.15</v>
      </c>
      <c r="I6" s="26"/>
      <c r="J6" s="27">
        <f t="shared" si="1"/>
        <v>12.05</v>
      </c>
      <c r="K6" s="25">
        <v>3.4</v>
      </c>
      <c r="L6" s="26">
        <v>8.8000000000000007</v>
      </c>
      <c r="M6" s="26"/>
      <c r="N6" s="27">
        <f t="shared" si="2"/>
        <v>12.2</v>
      </c>
      <c r="O6" s="25">
        <v>3.8</v>
      </c>
      <c r="P6" s="26">
        <v>8.0500000000000007</v>
      </c>
      <c r="Q6" s="26"/>
      <c r="R6" s="27">
        <f t="shared" si="3"/>
        <v>11.85</v>
      </c>
      <c r="S6" s="25">
        <v>4.3</v>
      </c>
      <c r="T6" s="26">
        <v>8.0500000000000007</v>
      </c>
      <c r="U6" s="26"/>
      <c r="V6" s="27">
        <f t="shared" si="4"/>
        <v>12.35</v>
      </c>
      <c r="W6" s="28">
        <f t="shared" si="5"/>
        <v>48.45</v>
      </c>
      <c r="X6" s="29">
        <f t="shared" si="6"/>
        <v>2</v>
      </c>
      <c r="Y6" s="30">
        <f t="shared" si="7"/>
        <v>0</v>
      </c>
      <c r="Z6" s="31" t="str">
        <f t="shared" si="8"/>
        <v>-</v>
      </c>
      <c r="AA6" s="30">
        <f t="shared" si="9"/>
        <v>48.45</v>
      </c>
      <c r="AB6" s="31">
        <f t="shared" si="10"/>
        <v>1</v>
      </c>
    </row>
    <row r="7" spans="1:28" ht="19.5" customHeight="1" x14ac:dyDescent="0.3">
      <c r="A7" s="19">
        <f t="shared" si="11"/>
        <v>3</v>
      </c>
      <c r="B7" s="35">
        <v>2009</v>
      </c>
      <c r="C7" s="36" t="s">
        <v>110</v>
      </c>
      <c r="D7" s="23" t="s">
        <v>153</v>
      </c>
      <c r="E7" s="23" t="str">
        <f t="shared" si="0"/>
        <v>LK 4 16/17</v>
      </c>
      <c r="F7" s="48" t="s">
        <v>65</v>
      </c>
      <c r="G7" s="25">
        <v>3.1</v>
      </c>
      <c r="H7" s="26">
        <v>8.4</v>
      </c>
      <c r="I7" s="26"/>
      <c r="J7" s="27">
        <f t="shared" si="1"/>
        <v>11.5</v>
      </c>
      <c r="K7" s="25">
        <v>3.1</v>
      </c>
      <c r="L7" s="26">
        <v>8.9499999999999993</v>
      </c>
      <c r="M7" s="26"/>
      <c r="N7" s="27">
        <f t="shared" si="2"/>
        <v>12.05</v>
      </c>
      <c r="O7" s="25">
        <v>3.5</v>
      </c>
      <c r="P7" s="26">
        <v>8.15</v>
      </c>
      <c r="Q7" s="26"/>
      <c r="R7" s="27">
        <f t="shared" si="3"/>
        <v>11.65</v>
      </c>
      <c r="S7" s="25">
        <v>4.0999999999999996</v>
      </c>
      <c r="T7" s="26">
        <v>8.8000000000000007</v>
      </c>
      <c r="U7" s="26"/>
      <c r="V7" s="27">
        <f t="shared" si="4"/>
        <v>12.9</v>
      </c>
      <c r="W7" s="28">
        <f t="shared" si="5"/>
        <v>48.1</v>
      </c>
      <c r="X7" s="29">
        <f t="shared" si="6"/>
        <v>3</v>
      </c>
      <c r="Y7" s="30">
        <f t="shared" si="7"/>
        <v>48.1</v>
      </c>
      <c r="Z7" s="31">
        <f t="shared" si="8"/>
        <v>2</v>
      </c>
      <c r="AA7" s="30">
        <f t="shared" si="9"/>
        <v>0</v>
      </c>
      <c r="AB7" s="31" t="str">
        <f t="shared" si="10"/>
        <v>-</v>
      </c>
    </row>
    <row r="8" spans="1:28" ht="19.5" customHeight="1" x14ac:dyDescent="0.3">
      <c r="A8" s="19">
        <f t="shared" si="11"/>
        <v>4</v>
      </c>
      <c r="B8" s="20">
        <v>2008</v>
      </c>
      <c r="C8" s="21" t="s">
        <v>81</v>
      </c>
      <c r="D8" s="22" t="s">
        <v>154</v>
      </c>
      <c r="E8" s="23" t="str">
        <f t="shared" si="0"/>
        <v>LK 4 16/17</v>
      </c>
      <c r="F8" s="24" t="s">
        <v>28</v>
      </c>
      <c r="G8" s="25">
        <v>3.1</v>
      </c>
      <c r="H8" s="26">
        <v>8.1999999999999993</v>
      </c>
      <c r="I8" s="26"/>
      <c r="J8" s="27">
        <f t="shared" si="1"/>
        <v>11.3</v>
      </c>
      <c r="K8" s="25">
        <v>3.2</v>
      </c>
      <c r="L8" s="26">
        <v>9</v>
      </c>
      <c r="M8" s="26"/>
      <c r="N8" s="27">
        <f t="shared" si="2"/>
        <v>12.2</v>
      </c>
      <c r="O8" s="25">
        <v>3.3</v>
      </c>
      <c r="P8" s="26">
        <v>8.5</v>
      </c>
      <c r="Q8" s="26"/>
      <c r="R8" s="27">
        <f t="shared" si="3"/>
        <v>11.8</v>
      </c>
      <c r="S8" s="25">
        <v>3.7</v>
      </c>
      <c r="T8" s="26">
        <v>8.8000000000000007</v>
      </c>
      <c r="U8" s="26"/>
      <c r="V8" s="27">
        <f t="shared" si="4"/>
        <v>12.5</v>
      </c>
      <c r="W8" s="28">
        <f t="shared" si="5"/>
        <v>47.8</v>
      </c>
      <c r="X8" s="29">
        <f t="shared" si="6"/>
        <v>4</v>
      </c>
      <c r="Y8" s="30">
        <f t="shared" si="7"/>
        <v>0</v>
      </c>
      <c r="Z8" s="31" t="str">
        <f t="shared" si="8"/>
        <v>-</v>
      </c>
      <c r="AA8" s="30">
        <f t="shared" si="9"/>
        <v>47.8</v>
      </c>
      <c r="AB8" s="31">
        <f t="shared" si="10"/>
        <v>2</v>
      </c>
    </row>
    <row r="9" spans="1:28" ht="19.5" customHeight="1" x14ac:dyDescent="0.3">
      <c r="A9" s="19">
        <f t="shared" si="11"/>
        <v>5</v>
      </c>
      <c r="B9" s="20">
        <v>2008</v>
      </c>
      <c r="C9" s="21" t="s">
        <v>155</v>
      </c>
      <c r="D9" s="22" t="s">
        <v>156</v>
      </c>
      <c r="E9" s="23" t="str">
        <f t="shared" si="0"/>
        <v>LK 4 16/17</v>
      </c>
      <c r="F9" s="24" t="s">
        <v>28</v>
      </c>
      <c r="G9" s="25">
        <v>3.1</v>
      </c>
      <c r="H9" s="26">
        <v>8.15</v>
      </c>
      <c r="I9" s="26"/>
      <c r="J9" s="27">
        <f t="shared" si="1"/>
        <v>11.25</v>
      </c>
      <c r="K9" s="25">
        <v>3.1</v>
      </c>
      <c r="L9" s="26">
        <v>8.35</v>
      </c>
      <c r="M9" s="26"/>
      <c r="N9" s="27">
        <f t="shared" si="2"/>
        <v>11.45</v>
      </c>
      <c r="O9" s="25">
        <v>3.7</v>
      </c>
      <c r="P9" s="26">
        <v>8.4</v>
      </c>
      <c r="Q9" s="26"/>
      <c r="R9" s="27">
        <f t="shared" si="3"/>
        <v>12.1</v>
      </c>
      <c r="S9" s="25">
        <v>4.0999999999999996</v>
      </c>
      <c r="T9" s="26">
        <v>8.8000000000000007</v>
      </c>
      <c r="U9" s="26"/>
      <c r="V9" s="27">
        <f t="shared" si="4"/>
        <v>12.9</v>
      </c>
      <c r="W9" s="28">
        <f t="shared" si="5"/>
        <v>47.7</v>
      </c>
      <c r="X9" s="29">
        <f t="shared" si="6"/>
        <v>5</v>
      </c>
      <c r="Y9" s="30">
        <f t="shared" si="7"/>
        <v>0</v>
      </c>
      <c r="Z9" s="31" t="str">
        <f t="shared" si="8"/>
        <v>-</v>
      </c>
      <c r="AA9" s="30">
        <f t="shared" si="9"/>
        <v>47.7</v>
      </c>
      <c r="AB9" s="31">
        <f t="shared" si="10"/>
        <v>3</v>
      </c>
    </row>
    <row r="10" spans="1:28" ht="19.5" customHeight="1" x14ac:dyDescent="0.3">
      <c r="A10" s="19">
        <f t="shared" si="11"/>
        <v>6</v>
      </c>
      <c r="B10" s="20">
        <v>2008</v>
      </c>
      <c r="C10" s="21" t="s">
        <v>157</v>
      </c>
      <c r="D10" s="22" t="s">
        <v>152</v>
      </c>
      <c r="E10" s="23" t="str">
        <f t="shared" si="0"/>
        <v>LK 4 16/17</v>
      </c>
      <c r="F10" s="48" t="s">
        <v>65</v>
      </c>
      <c r="G10" s="25">
        <v>3.1</v>
      </c>
      <c r="H10" s="26">
        <v>8.65</v>
      </c>
      <c r="I10" s="26"/>
      <c r="J10" s="27">
        <f t="shared" si="1"/>
        <v>11.75</v>
      </c>
      <c r="K10" s="25">
        <v>3.2</v>
      </c>
      <c r="L10" s="26">
        <v>9.1</v>
      </c>
      <c r="M10" s="26"/>
      <c r="N10" s="27">
        <f t="shared" si="2"/>
        <v>12.3</v>
      </c>
      <c r="O10" s="25">
        <v>3.4</v>
      </c>
      <c r="P10" s="26">
        <v>8.0500000000000007</v>
      </c>
      <c r="Q10" s="26"/>
      <c r="R10" s="27">
        <f t="shared" si="3"/>
        <v>11.45</v>
      </c>
      <c r="S10" s="25">
        <v>3.7</v>
      </c>
      <c r="T10" s="26">
        <v>8.1999999999999993</v>
      </c>
      <c r="U10" s="26"/>
      <c r="V10" s="27">
        <f t="shared" si="4"/>
        <v>11.9</v>
      </c>
      <c r="W10" s="28">
        <f t="shared" si="5"/>
        <v>47.4</v>
      </c>
      <c r="X10" s="29">
        <f t="shared" si="6"/>
        <v>6</v>
      </c>
      <c r="Y10" s="30">
        <f t="shared" si="7"/>
        <v>0</v>
      </c>
      <c r="Z10" s="31" t="str">
        <f t="shared" si="8"/>
        <v>-</v>
      </c>
      <c r="AA10" s="30">
        <f t="shared" si="9"/>
        <v>47.4</v>
      </c>
      <c r="AB10" s="31">
        <f t="shared" si="10"/>
        <v>4</v>
      </c>
    </row>
    <row r="11" spans="1:28" ht="19.5" customHeight="1" x14ac:dyDescent="0.3">
      <c r="A11" s="19">
        <f t="shared" si="11"/>
        <v>7</v>
      </c>
      <c r="B11" s="20">
        <v>2008</v>
      </c>
      <c r="C11" s="21" t="s">
        <v>158</v>
      </c>
      <c r="D11" s="22" t="s">
        <v>151</v>
      </c>
      <c r="E11" s="23" t="str">
        <f t="shared" si="0"/>
        <v>LK 4 16/17</v>
      </c>
      <c r="F11" s="24" t="s">
        <v>23</v>
      </c>
      <c r="G11" s="25">
        <v>3.1</v>
      </c>
      <c r="H11" s="26">
        <v>8.5500000000000007</v>
      </c>
      <c r="I11" s="26"/>
      <c r="J11" s="27">
        <f t="shared" si="1"/>
        <v>11.65</v>
      </c>
      <c r="K11" s="25">
        <v>3.1</v>
      </c>
      <c r="L11" s="26">
        <v>7.35</v>
      </c>
      <c r="M11" s="26"/>
      <c r="N11" s="27">
        <f t="shared" si="2"/>
        <v>10.45</v>
      </c>
      <c r="O11" s="25">
        <v>3.5</v>
      </c>
      <c r="P11" s="26">
        <v>8.4499999999999993</v>
      </c>
      <c r="Q11" s="26"/>
      <c r="R11" s="27">
        <f t="shared" si="3"/>
        <v>11.95</v>
      </c>
      <c r="S11" s="25">
        <v>4.5</v>
      </c>
      <c r="T11" s="26">
        <v>8.8000000000000007</v>
      </c>
      <c r="U11" s="26"/>
      <c r="V11" s="27">
        <f t="shared" si="4"/>
        <v>13.3</v>
      </c>
      <c r="W11" s="28">
        <f t="shared" si="5"/>
        <v>47.35</v>
      </c>
      <c r="X11" s="29">
        <f t="shared" si="6"/>
        <v>7</v>
      </c>
      <c r="Y11" s="30">
        <f t="shared" si="7"/>
        <v>0</v>
      </c>
      <c r="Z11" s="31" t="str">
        <f t="shared" si="8"/>
        <v>-</v>
      </c>
      <c r="AA11" s="30">
        <f t="shared" si="9"/>
        <v>47.35</v>
      </c>
      <c r="AB11" s="31">
        <f t="shared" si="10"/>
        <v>5</v>
      </c>
    </row>
    <row r="12" spans="1:28" ht="19.5" customHeight="1" x14ac:dyDescent="0.3">
      <c r="A12" s="19">
        <f t="shared" si="11"/>
        <v>8</v>
      </c>
      <c r="B12" s="20">
        <v>2009</v>
      </c>
      <c r="C12" s="21" t="s">
        <v>159</v>
      </c>
      <c r="D12" s="22" t="s">
        <v>45</v>
      </c>
      <c r="E12" s="23" t="str">
        <f t="shared" si="0"/>
        <v>LK 4 16/17</v>
      </c>
      <c r="F12" s="24" t="s">
        <v>23</v>
      </c>
      <c r="G12" s="25">
        <v>3.1</v>
      </c>
      <c r="H12" s="26">
        <v>7.4</v>
      </c>
      <c r="I12" s="26"/>
      <c r="J12" s="27">
        <f t="shared" si="1"/>
        <v>10.5</v>
      </c>
      <c r="K12" s="25">
        <v>3.2</v>
      </c>
      <c r="L12" s="26">
        <v>8.6</v>
      </c>
      <c r="M12" s="26"/>
      <c r="N12" s="27">
        <f t="shared" si="2"/>
        <v>11.8</v>
      </c>
      <c r="O12" s="25">
        <v>3.5</v>
      </c>
      <c r="P12" s="26">
        <v>8.25</v>
      </c>
      <c r="Q12" s="26"/>
      <c r="R12" s="27">
        <f t="shared" si="3"/>
        <v>11.75</v>
      </c>
      <c r="S12" s="25">
        <v>4.5</v>
      </c>
      <c r="T12" s="26">
        <v>8.5</v>
      </c>
      <c r="U12" s="26"/>
      <c r="V12" s="27">
        <f t="shared" si="4"/>
        <v>13</v>
      </c>
      <c r="W12" s="28">
        <f t="shared" si="5"/>
        <v>47.05</v>
      </c>
      <c r="X12" s="29">
        <f t="shared" si="6"/>
        <v>8</v>
      </c>
      <c r="Y12" s="30">
        <f t="shared" si="7"/>
        <v>47.05</v>
      </c>
      <c r="Z12" s="31">
        <f t="shared" si="8"/>
        <v>3</v>
      </c>
      <c r="AA12" s="30">
        <f t="shared" si="9"/>
        <v>0</v>
      </c>
      <c r="AB12" s="31" t="str">
        <f t="shared" si="10"/>
        <v>-</v>
      </c>
    </row>
    <row r="13" spans="1:28" ht="19.5" customHeight="1" x14ac:dyDescent="0.3">
      <c r="A13" s="19">
        <f t="shared" si="11"/>
        <v>9</v>
      </c>
      <c r="B13" s="20">
        <v>2008</v>
      </c>
      <c r="C13" s="21" t="s">
        <v>160</v>
      </c>
      <c r="D13" s="22" t="s">
        <v>161</v>
      </c>
      <c r="E13" s="23" t="str">
        <f t="shared" si="0"/>
        <v>LK 4 16/17</v>
      </c>
      <c r="F13" s="24" t="s">
        <v>28</v>
      </c>
      <c r="G13" s="25">
        <v>3.1</v>
      </c>
      <c r="H13" s="26">
        <v>7.55</v>
      </c>
      <c r="I13" s="26"/>
      <c r="J13" s="27">
        <f t="shared" si="1"/>
        <v>10.65</v>
      </c>
      <c r="K13" s="25">
        <v>3.1</v>
      </c>
      <c r="L13" s="26">
        <v>7.85</v>
      </c>
      <c r="M13" s="26"/>
      <c r="N13" s="27">
        <f t="shared" si="2"/>
        <v>10.95</v>
      </c>
      <c r="O13" s="25">
        <v>3.4</v>
      </c>
      <c r="P13" s="26">
        <v>8.15</v>
      </c>
      <c r="Q13" s="26"/>
      <c r="R13" s="27">
        <f t="shared" si="3"/>
        <v>11.55</v>
      </c>
      <c r="S13" s="25">
        <v>3.6</v>
      </c>
      <c r="T13" s="34">
        <v>8.5500000000000007</v>
      </c>
      <c r="U13" s="26"/>
      <c r="V13" s="27">
        <f t="shared" si="4"/>
        <v>12.15</v>
      </c>
      <c r="W13" s="28">
        <f t="shared" si="5"/>
        <v>45.3</v>
      </c>
      <c r="X13" s="29">
        <f t="shared" si="6"/>
        <v>9</v>
      </c>
      <c r="Y13" s="30">
        <f t="shared" si="7"/>
        <v>0</v>
      </c>
      <c r="Z13" s="31" t="str">
        <f t="shared" si="8"/>
        <v>-</v>
      </c>
      <c r="AA13" s="30">
        <f t="shared" si="9"/>
        <v>45.3</v>
      </c>
      <c r="AB13" s="31">
        <f t="shared" si="10"/>
        <v>6</v>
      </c>
    </row>
    <row r="14" spans="1:28" ht="19.5" customHeight="1" x14ac:dyDescent="0.3">
      <c r="A14" s="19">
        <f t="shared" si="11"/>
        <v>10</v>
      </c>
      <c r="B14" s="20">
        <v>2009</v>
      </c>
      <c r="C14" s="21" t="s">
        <v>124</v>
      </c>
      <c r="D14" s="22" t="s">
        <v>74</v>
      </c>
      <c r="E14" s="23" t="str">
        <f t="shared" si="0"/>
        <v>LK 4 16/17</v>
      </c>
      <c r="F14" s="24" t="s">
        <v>23</v>
      </c>
      <c r="G14" s="25">
        <v>3.1</v>
      </c>
      <c r="H14" s="26">
        <v>7.95</v>
      </c>
      <c r="I14" s="26"/>
      <c r="J14" s="27">
        <f t="shared" si="1"/>
        <v>11.05</v>
      </c>
      <c r="K14" s="25">
        <v>3.1</v>
      </c>
      <c r="L14" s="26">
        <v>7.8</v>
      </c>
      <c r="M14" s="26"/>
      <c r="N14" s="27">
        <f t="shared" si="2"/>
        <v>10.9</v>
      </c>
      <c r="O14" s="25">
        <v>3.4</v>
      </c>
      <c r="P14" s="26">
        <v>7.65</v>
      </c>
      <c r="Q14" s="26"/>
      <c r="R14" s="27">
        <f t="shared" si="3"/>
        <v>11.05</v>
      </c>
      <c r="S14" s="25">
        <v>4.2</v>
      </c>
      <c r="T14" s="26">
        <v>7.8</v>
      </c>
      <c r="U14" s="26"/>
      <c r="V14" s="27">
        <f t="shared" si="4"/>
        <v>12</v>
      </c>
      <c r="W14" s="28">
        <f t="shared" si="5"/>
        <v>45</v>
      </c>
      <c r="X14" s="29">
        <f t="shared" si="6"/>
        <v>10</v>
      </c>
      <c r="Y14" s="30">
        <f t="shared" si="7"/>
        <v>45</v>
      </c>
      <c r="Z14" s="31">
        <f t="shared" si="8"/>
        <v>4</v>
      </c>
      <c r="AA14" s="30">
        <f t="shared" si="9"/>
        <v>0</v>
      </c>
      <c r="AB14" s="31" t="str">
        <f t="shared" si="10"/>
        <v>-</v>
      </c>
    </row>
    <row r="15" spans="1:28" ht="19.5" customHeight="1" x14ac:dyDescent="0.3">
      <c r="A15" s="19">
        <f t="shared" si="11"/>
        <v>11</v>
      </c>
      <c r="B15" s="20">
        <v>2009</v>
      </c>
      <c r="C15" s="21" t="s">
        <v>162</v>
      </c>
      <c r="D15" s="22" t="s">
        <v>163</v>
      </c>
      <c r="E15" s="23" t="str">
        <f t="shared" si="0"/>
        <v>LK 4 16/17</v>
      </c>
      <c r="F15" s="32" t="s">
        <v>70</v>
      </c>
      <c r="G15" s="25">
        <v>3.1</v>
      </c>
      <c r="H15" s="26">
        <v>6.75</v>
      </c>
      <c r="I15" s="26"/>
      <c r="J15" s="27">
        <f t="shared" si="1"/>
        <v>9.85</v>
      </c>
      <c r="K15" s="25">
        <v>3.2</v>
      </c>
      <c r="L15" s="26">
        <v>7.55</v>
      </c>
      <c r="M15" s="26"/>
      <c r="N15" s="27">
        <f t="shared" si="2"/>
        <v>10.75</v>
      </c>
      <c r="O15" s="25">
        <v>3.3</v>
      </c>
      <c r="P15" s="26">
        <v>8</v>
      </c>
      <c r="Q15" s="26"/>
      <c r="R15" s="27">
        <f t="shared" si="3"/>
        <v>11.3</v>
      </c>
      <c r="S15" s="25">
        <v>4.0999999999999996</v>
      </c>
      <c r="T15" s="26">
        <v>8</v>
      </c>
      <c r="U15" s="26"/>
      <c r="V15" s="27">
        <f t="shared" si="4"/>
        <v>12.1</v>
      </c>
      <c r="W15" s="28">
        <f t="shared" si="5"/>
        <v>44</v>
      </c>
      <c r="X15" s="29">
        <f t="shared" si="6"/>
        <v>11</v>
      </c>
      <c r="Y15" s="30">
        <f t="shared" si="7"/>
        <v>44</v>
      </c>
      <c r="Z15" s="31">
        <f t="shared" si="8"/>
        <v>5</v>
      </c>
      <c r="AA15" s="30">
        <f t="shared" si="9"/>
        <v>0</v>
      </c>
      <c r="AB15" s="31" t="str">
        <f t="shared" si="10"/>
        <v>-</v>
      </c>
    </row>
    <row r="16" spans="1:28" ht="19.5" customHeight="1" x14ac:dyDescent="0.3">
      <c r="A16" s="19">
        <f t="shared" si="11"/>
        <v>12</v>
      </c>
      <c r="B16" s="20">
        <v>2009</v>
      </c>
      <c r="C16" s="21" t="s">
        <v>164</v>
      </c>
      <c r="D16" s="22" t="s">
        <v>165</v>
      </c>
      <c r="E16" s="23" t="str">
        <f t="shared" si="0"/>
        <v>LK 4 16/17</v>
      </c>
      <c r="F16" s="32" t="s">
        <v>70</v>
      </c>
      <c r="G16" s="33">
        <v>3.1</v>
      </c>
      <c r="H16" s="34">
        <v>7.65</v>
      </c>
      <c r="I16" s="34"/>
      <c r="J16" s="27">
        <f t="shared" si="1"/>
        <v>10.75</v>
      </c>
      <c r="K16" s="33">
        <v>3.4</v>
      </c>
      <c r="L16" s="34">
        <v>6.2</v>
      </c>
      <c r="M16" s="34"/>
      <c r="N16" s="27">
        <f t="shared" si="2"/>
        <v>9.6</v>
      </c>
      <c r="O16" s="33">
        <v>3.4</v>
      </c>
      <c r="P16" s="34">
        <v>6.8</v>
      </c>
      <c r="Q16" s="34"/>
      <c r="R16" s="27">
        <f t="shared" si="3"/>
        <v>10.199999999999999</v>
      </c>
      <c r="S16" s="33">
        <v>3.7</v>
      </c>
      <c r="T16" s="34">
        <v>8.1999999999999993</v>
      </c>
      <c r="U16" s="34"/>
      <c r="V16" s="27">
        <f t="shared" si="4"/>
        <v>11.9</v>
      </c>
      <c r="W16" s="28">
        <f t="shared" si="5"/>
        <v>42.45</v>
      </c>
      <c r="X16" s="29">
        <f t="shared" si="6"/>
        <v>12</v>
      </c>
      <c r="Y16" s="30">
        <f t="shared" si="7"/>
        <v>42.45</v>
      </c>
      <c r="Z16" s="31">
        <f t="shared" si="8"/>
        <v>6</v>
      </c>
      <c r="AA16" s="30">
        <f t="shared" si="9"/>
        <v>0</v>
      </c>
      <c r="AB16" s="31" t="str">
        <f t="shared" si="10"/>
        <v>-</v>
      </c>
    </row>
    <row r="17" spans="1:28" ht="19.5" customHeight="1" x14ac:dyDescent="0.3">
      <c r="A17" s="19">
        <f t="shared" si="11"/>
        <v>13</v>
      </c>
      <c r="B17" s="20"/>
      <c r="C17" s="21"/>
      <c r="D17" s="22"/>
      <c r="E17" s="23" t="str">
        <f t="shared" si="0"/>
        <v/>
      </c>
      <c r="F17" s="37"/>
      <c r="G17" s="25"/>
      <c r="H17" s="26"/>
      <c r="I17" s="26"/>
      <c r="J17" s="27">
        <f t="shared" si="1"/>
        <v>0</v>
      </c>
      <c r="K17" s="25"/>
      <c r="L17" s="26"/>
      <c r="M17" s="26"/>
      <c r="N17" s="27">
        <f t="shared" si="2"/>
        <v>0</v>
      </c>
      <c r="O17" s="25"/>
      <c r="P17" s="26"/>
      <c r="Q17" s="26"/>
      <c r="R17" s="27">
        <f t="shared" si="3"/>
        <v>0</v>
      </c>
      <c r="S17" s="25"/>
      <c r="T17" s="26"/>
      <c r="U17" s="26"/>
      <c r="V17" s="27">
        <f t="shared" si="4"/>
        <v>0</v>
      </c>
      <c r="W17" s="28">
        <f t="shared" si="5"/>
        <v>0</v>
      </c>
      <c r="X17" s="29">
        <f t="shared" si="6"/>
        <v>13</v>
      </c>
      <c r="Y17" s="30">
        <f t="shared" si="7"/>
        <v>0</v>
      </c>
      <c r="Z17" s="31" t="str">
        <f t="shared" si="8"/>
        <v>-</v>
      </c>
      <c r="AA17" s="30">
        <f t="shared" si="9"/>
        <v>0</v>
      </c>
      <c r="AB17" s="31" t="str">
        <f t="shared" si="10"/>
        <v>-</v>
      </c>
    </row>
    <row r="18" spans="1:28" ht="19.5" customHeight="1" x14ac:dyDescent="0.3">
      <c r="A18" s="19">
        <f t="shared" si="11"/>
        <v>14</v>
      </c>
      <c r="B18" s="20"/>
      <c r="C18" s="21"/>
      <c r="D18" s="22"/>
      <c r="E18" s="23" t="str">
        <f t="shared" si="0"/>
        <v/>
      </c>
      <c r="F18" s="37"/>
      <c r="G18" s="25"/>
      <c r="H18" s="26"/>
      <c r="I18" s="26"/>
      <c r="J18" s="27">
        <f t="shared" si="1"/>
        <v>0</v>
      </c>
      <c r="K18" s="25"/>
      <c r="L18" s="26"/>
      <c r="M18" s="26"/>
      <c r="N18" s="27">
        <f t="shared" si="2"/>
        <v>0</v>
      </c>
      <c r="O18" s="25"/>
      <c r="P18" s="26"/>
      <c r="Q18" s="26"/>
      <c r="R18" s="27">
        <f t="shared" si="3"/>
        <v>0</v>
      </c>
      <c r="S18" s="25"/>
      <c r="T18" s="26"/>
      <c r="U18" s="26"/>
      <c r="V18" s="27">
        <f t="shared" si="4"/>
        <v>0</v>
      </c>
      <c r="W18" s="28">
        <f t="shared" si="5"/>
        <v>0</v>
      </c>
      <c r="X18" s="29">
        <f t="shared" si="6"/>
        <v>13</v>
      </c>
      <c r="Y18" s="30">
        <f t="shared" si="7"/>
        <v>0</v>
      </c>
      <c r="Z18" s="31" t="str">
        <f t="shared" si="8"/>
        <v>-</v>
      </c>
      <c r="AA18" s="30">
        <f t="shared" si="9"/>
        <v>0</v>
      </c>
      <c r="AB18" s="31" t="str">
        <f t="shared" si="10"/>
        <v>-</v>
      </c>
    </row>
    <row r="19" spans="1:28" ht="19.5" customHeight="1" x14ac:dyDescent="0.3">
      <c r="A19" s="19">
        <f t="shared" si="11"/>
        <v>15</v>
      </c>
      <c r="B19" s="20"/>
      <c r="C19" s="21"/>
      <c r="D19" s="22"/>
      <c r="E19" s="23" t="str">
        <f t="shared" si="0"/>
        <v/>
      </c>
      <c r="F19" s="24"/>
      <c r="G19" s="25"/>
      <c r="H19" s="26"/>
      <c r="I19" s="26"/>
      <c r="J19" s="27">
        <f t="shared" si="1"/>
        <v>0</v>
      </c>
      <c r="K19" s="25"/>
      <c r="L19" s="26"/>
      <c r="M19" s="26"/>
      <c r="N19" s="27">
        <f t="shared" si="2"/>
        <v>0</v>
      </c>
      <c r="O19" s="25"/>
      <c r="P19" s="26"/>
      <c r="Q19" s="26"/>
      <c r="R19" s="27">
        <f t="shared" si="3"/>
        <v>0</v>
      </c>
      <c r="S19" s="25"/>
      <c r="T19" s="26"/>
      <c r="U19" s="26"/>
      <c r="V19" s="27">
        <f t="shared" si="4"/>
        <v>0</v>
      </c>
      <c r="W19" s="28">
        <f t="shared" si="5"/>
        <v>0</v>
      </c>
      <c r="X19" s="29">
        <f t="shared" si="6"/>
        <v>13</v>
      </c>
      <c r="Y19" s="30">
        <f t="shared" si="7"/>
        <v>0</v>
      </c>
      <c r="Z19" s="31" t="str">
        <f t="shared" si="8"/>
        <v>-</v>
      </c>
      <c r="AA19" s="30">
        <f t="shared" si="9"/>
        <v>0</v>
      </c>
      <c r="AB19" s="31" t="str">
        <f t="shared" si="10"/>
        <v>-</v>
      </c>
    </row>
    <row r="20" spans="1:28" ht="19.5" customHeight="1" x14ac:dyDescent="0.3">
      <c r="A20" s="19">
        <f t="shared" si="11"/>
        <v>16</v>
      </c>
      <c r="B20" s="20"/>
      <c r="C20" s="21"/>
      <c r="D20" s="22"/>
      <c r="E20" s="23" t="str">
        <f t="shared" si="0"/>
        <v/>
      </c>
      <c r="F20" s="24"/>
      <c r="G20" s="25"/>
      <c r="H20" s="26"/>
      <c r="I20" s="26"/>
      <c r="J20" s="27">
        <f t="shared" si="1"/>
        <v>0</v>
      </c>
      <c r="K20" s="25"/>
      <c r="L20" s="26"/>
      <c r="M20" s="26"/>
      <c r="N20" s="27">
        <f t="shared" si="2"/>
        <v>0</v>
      </c>
      <c r="O20" s="25"/>
      <c r="P20" s="26"/>
      <c r="Q20" s="26"/>
      <c r="R20" s="27">
        <f t="shared" si="3"/>
        <v>0</v>
      </c>
      <c r="S20" s="25"/>
      <c r="T20" s="26"/>
      <c r="U20" s="26"/>
      <c r="V20" s="27">
        <f t="shared" si="4"/>
        <v>0</v>
      </c>
      <c r="W20" s="28">
        <f t="shared" si="5"/>
        <v>0</v>
      </c>
      <c r="X20" s="29">
        <f t="shared" si="6"/>
        <v>13</v>
      </c>
      <c r="Y20" s="30">
        <f t="shared" si="7"/>
        <v>0</v>
      </c>
      <c r="Z20" s="31" t="str">
        <f t="shared" si="8"/>
        <v>-</v>
      </c>
      <c r="AA20" s="30">
        <f t="shared" si="9"/>
        <v>0</v>
      </c>
      <c r="AB20" s="31" t="str">
        <f t="shared" si="10"/>
        <v>-</v>
      </c>
    </row>
    <row r="21" spans="1:28" ht="19.5" customHeight="1" x14ac:dyDescent="0.3">
      <c r="A21" s="19">
        <f t="shared" si="11"/>
        <v>17</v>
      </c>
      <c r="B21" s="20"/>
      <c r="C21" s="21"/>
      <c r="D21" s="22"/>
      <c r="E21" s="23" t="str">
        <f t="shared" si="0"/>
        <v/>
      </c>
      <c r="F21" s="24"/>
      <c r="G21" s="25"/>
      <c r="H21" s="26"/>
      <c r="I21" s="26"/>
      <c r="J21" s="27">
        <f t="shared" si="1"/>
        <v>0</v>
      </c>
      <c r="K21" s="25"/>
      <c r="L21" s="26"/>
      <c r="M21" s="26"/>
      <c r="N21" s="27">
        <f t="shared" si="2"/>
        <v>0</v>
      </c>
      <c r="O21" s="25"/>
      <c r="P21" s="26"/>
      <c r="Q21" s="26"/>
      <c r="R21" s="27">
        <f t="shared" si="3"/>
        <v>0</v>
      </c>
      <c r="S21" s="25"/>
      <c r="T21" s="26"/>
      <c r="U21" s="26"/>
      <c r="V21" s="27">
        <f t="shared" si="4"/>
        <v>0</v>
      </c>
      <c r="W21" s="28">
        <f t="shared" si="5"/>
        <v>0</v>
      </c>
      <c r="X21" s="29">
        <f t="shared" si="6"/>
        <v>13</v>
      </c>
      <c r="Y21" s="30">
        <f t="shared" si="7"/>
        <v>0</v>
      </c>
      <c r="Z21" s="31" t="str">
        <f t="shared" si="8"/>
        <v>-</v>
      </c>
      <c r="AA21" s="30">
        <f t="shared" si="9"/>
        <v>0</v>
      </c>
      <c r="AB21" s="31" t="str">
        <f t="shared" si="10"/>
        <v>-</v>
      </c>
    </row>
    <row r="22" spans="1:28" ht="19.5" customHeight="1" x14ac:dyDescent="0.3">
      <c r="A22" s="19">
        <f t="shared" si="11"/>
        <v>18</v>
      </c>
      <c r="B22" s="20"/>
      <c r="C22" s="21"/>
      <c r="D22" s="22"/>
      <c r="E22" s="23" t="str">
        <f t="shared" si="0"/>
        <v/>
      </c>
      <c r="F22" s="24"/>
      <c r="G22" s="25"/>
      <c r="H22" s="26"/>
      <c r="I22" s="26"/>
      <c r="J22" s="27">
        <f t="shared" si="1"/>
        <v>0</v>
      </c>
      <c r="K22" s="25"/>
      <c r="L22" s="26"/>
      <c r="M22" s="26"/>
      <c r="N22" s="27">
        <f t="shared" si="2"/>
        <v>0</v>
      </c>
      <c r="O22" s="25"/>
      <c r="P22" s="26"/>
      <c r="Q22" s="26"/>
      <c r="R22" s="27">
        <f t="shared" si="3"/>
        <v>0</v>
      </c>
      <c r="S22" s="25"/>
      <c r="T22" s="26"/>
      <c r="U22" s="26"/>
      <c r="V22" s="27">
        <f t="shared" si="4"/>
        <v>0</v>
      </c>
      <c r="W22" s="28">
        <f t="shared" si="5"/>
        <v>0</v>
      </c>
      <c r="X22" s="29">
        <f t="shared" si="6"/>
        <v>13</v>
      </c>
      <c r="Y22" s="30">
        <f t="shared" si="7"/>
        <v>0</v>
      </c>
      <c r="Z22" s="31" t="str">
        <f t="shared" si="8"/>
        <v>-</v>
      </c>
      <c r="AA22" s="30">
        <f t="shared" si="9"/>
        <v>0</v>
      </c>
      <c r="AB22" s="31" t="str">
        <f t="shared" si="10"/>
        <v>-</v>
      </c>
    </row>
    <row r="23" spans="1:28" ht="19.5" customHeight="1" x14ac:dyDescent="0.3">
      <c r="A23" s="19">
        <f t="shared" si="11"/>
        <v>19</v>
      </c>
      <c r="B23" s="20"/>
      <c r="C23" s="21"/>
      <c r="D23" s="22"/>
      <c r="E23" s="23" t="str">
        <f t="shared" si="0"/>
        <v/>
      </c>
      <c r="F23" s="24"/>
      <c r="G23" s="25"/>
      <c r="H23" s="26"/>
      <c r="I23" s="26"/>
      <c r="J23" s="27">
        <f t="shared" si="1"/>
        <v>0</v>
      </c>
      <c r="K23" s="25"/>
      <c r="L23" s="26"/>
      <c r="M23" s="26"/>
      <c r="N23" s="27">
        <f t="shared" si="2"/>
        <v>0</v>
      </c>
      <c r="O23" s="25"/>
      <c r="P23" s="26"/>
      <c r="Q23" s="26"/>
      <c r="R23" s="27">
        <f t="shared" si="3"/>
        <v>0</v>
      </c>
      <c r="S23" s="25"/>
      <c r="T23" s="26"/>
      <c r="U23" s="26"/>
      <c r="V23" s="27">
        <f t="shared" si="4"/>
        <v>0</v>
      </c>
      <c r="W23" s="28">
        <f t="shared" si="5"/>
        <v>0</v>
      </c>
      <c r="X23" s="29">
        <f t="shared" si="6"/>
        <v>13</v>
      </c>
      <c r="Y23" s="30">
        <f t="shared" si="7"/>
        <v>0</v>
      </c>
      <c r="Z23" s="31" t="str">
        <f t="shared" si="8"/>
        <v>-</v>
      </c>
      <c r="AA23" s="30">
        <f t="shared" si="9"/>
        <v>0</v>
      </c>
      <c r="AB23" s="31" t="str">
        <f t="shared" si="10"/>
        <v>-</v>
      </c>
    </row>
    <row r="24" spans="1:28" ht="19.5" customHeight="1" x14ac:dyDescent="0.3">
      <c r="A24" s="19">
        <f t="shared" si="11"/>
        <v>20</v>
      </c>
      <c r="B24" s="20"/>
      <c r="C24" s="21"/>
      <c r="D24" s="22"/>
      <c r="E24" s="23" t="str">
        <f t="shared" si="0"/>
        <v/>
      </c>
      <c r="F24" s="24"/>
      <c r="G24" s="25"/>
      <c r="H24" s="26"/>
      <c r="I24" s="26"/>
      <c r="J24" s="27">
        <f t="shared" si="1"/>
        <v>0</v>
      </c>
      <c r="K24" s="25"/>
      <c r="L24" s="26"/>
      <c r="M24" s="26"/>
      <c r="N24" s="27">
        <f t="shared" si="2"/>
        <v>0</v>
      </c>
      <c r="O24" s="25"/>
      <c r="P24" s="26"/>
      <c r="Q24" s="26"/>
      <c r="R24" s="27">
        <f t="shared" si="3"/>
        <v>0</v>
      </c>
      <c r="S24" s="25"/>
      <c r="T24" s="26"/>
      <c r="U24" s="26"/>
      <c r="V24" s="27">
        <f t="shared" si="4"/>
        <v>0</v>
      </c>
      <c r="W24" s="28">
        <f t="shared" si="5"/>
        <v>0</v>
      </c>
      <c r="X24" s="29">
        <f t="shared" si="6"/>
        <v>13</v>
      </c>
      <c r="Y24" s="30">
        <f t="shared" si="7"/>
        <v>0</v>
      </c>
      <c r="Z24" s="31" t="str">
        <f t="shared" si="8"/>
        <v>-</v>
      </c>
      <c r="AA24" s="30">
        <f t="shared" si="9"/>
        <v>0</v>
      </c>
      <c r="AB24" s="31" t="str">
        <f t="shared" si="10"/>
        <v>-</v>
      </c>
    </row>
    <row r="25" spans="1:28" ht="19.5" customHeight="1" x14ac:dyDescent="0.3">
      <c r="A25" s="19">
        <f t="shared" si="11"/>
        <v>21</v>
      </c>
      <c r="B25" s="20"/>
      <c r="C25" s="21"/>
      <c r="D25" s="22"/>
      <c r="E25" s="23" t="str">
        <f t="shared" si="0"/>
        <v/>
      </c>
      <c r="F25" s="24"/>
      <c r="G25" s="25"/>
      <c r="H25" s="26"/>
      <c r="I25" s="26"/>
      <c r="J25" s="27">
        <f t="shared" si="1"/>
        <v>0</v>
      </c>
      <c r="K25" s="25"/>
      <c r="L25" s="26"/>
      <c r="M25" s="26"/>
      <c r="N25" s="27">
        <f t="shared" si="2"/>
        <v>0</v>
      </c>
      <c r="O25" s="25"/>
      <c r="P25" s="26"/>
      <c r="Q25" s="26"/>
      <c r="R25" s="27">
        <f t="shared" si="3"/>
        <v>0</v>
      </c>
      <c r="S25" s="25"/>
      <c r="T25" s="26"/>
      <c r="U25" s="26"/>
      <c r="V25" s="27">
        <f t="shared" si="4"/>
        <v>0</v>
      </c>
      <c r="W25" s="28">
        <f t="shared" si="5"/>
        <v>0</v>
      </c>
      <c r="X25" s="29">
        <f t="shared" si="6"/>
        <v>13</v>
      </c>
      <c r="Y25" s="30">
        <f t="shared" si="7"/>
        <v>0</v>
      </c>
      <c r="Z25" s="31" t="str">
        <f t="shared" si="8"/>
        <v>-</v>
      </c>
      <c r="AA25" s="30">
        <f t="shared" si="9"/>
        <v>0</v>
      </c>
      <c r="AB25" s="31" t="str">
        <f t="shared" si="10"/>
        <v>-</v>
      </c>
    </row>
    <row r="26" spans="1:28" ht="19.5" customHeight="1" x14ac:dyDescent="0.3">
      <c r="A26" s="19">
        <f t="shared" si="11"/>
        <v>22</v>
      </c>
      <c r="B26" s="20"/>
      <c r="C26" s="21"/>
      <c r="D26" s="22"/>
      <c r="E26" s="23" t="str">
        <f t="shared" si="0"/>
        <v/>
      </c>
      <c r="F26" s="24"/>
      <c r="G26" s="25"/>
      <c r="H26" s="26"/>
      <c r="I26" s="26"/>
      <c r="J26" s="27">
        <f t="shared" si="1"/>
        <v>0</v>
      </c>
      <c r="K26" s="25"/>
      <c r="L26" s="26"/>
      <c r="M26" s="26"/>
      <c r="N26" s="27">
        <f t="shared" si="2"/>
        <v>0</v>
      </c>
      <c r="O26" s="25"/>
      <c r="P26" s="26"/>
      <c r="Q26" s="26"/>
      <c r="R26" s="27">
        <f t="shared" si="3"/>
        <v>0</v>
      </c>
      <c r="S26" s="25"/>
      <c r="T26" s="26"/>
      <c r="U26" s="26"/>
      <c r="V26" s="27">
        <f t="shared" si="4"/>
        <v>0</v>
      </c>
      <c r="W26" s="28">
        <f t="shared" si="5"/>
        <v>0</v>
      </c>
      <c r="X26" s="29">
        <f t="shared" si="6"/>
        <v>13</v>
      </c>
      <c r="Y26" s="30">
        <f t="shared" si="7"/>
        <v>0</v>
      </c>
      <c r="Z26" s="31" t="str">
        <f t="shared" si="8"/>
        <v>-</v>
      </c>
      <c r="AA26" s="30">
        <f t="shared" si="9"/>
        <v>0</v>
      </c>
      <c r="AB26" s="31" t="str">
        <f t="shared" si="10"/>
        <v>-</v>
      </c>
    </row>
    <row r="27" spans="1:28" ht="19.5" customHeight="1" x14ac:dyDescent="0.3">
      <c r="A27" s="19">
        <f t="shared" si="11"/>
        <v>23</v>
      </c>
      <c r="B27" s="20"/>
      <c r="C27" s="21"/>
      <c r="D27" s="22"/>
      <c r="E27" s="23" t="str">
        <f t="shared" si="0"/>
        <v/>
      </c>
      <c r="F27" s="24"/>
      <c r="G27" s="25"/>
      <c r="H27" s="26"/>
      <c r="I27" s="26"/>
      <c r="J27" s="27">
        <f t="shared" si="1"/>
        <v>0</v>
      </c>
      <c r="K27" s="25"/>
      <c r="L27" s="26"/>
      <c r="M27" s="26"/>
      <c r="N27" s="27">
        <f t="shared" si="2"/>
        <v>0</v>
      </c>
      <c r="O27" s="25"/>
      <c r="P27" s="26"/>
      <c r="Q27" s="26"/>
      <c r="R27" s="27">
        <f t="shared" si="3"/>
        <v>0</v>
      </c>
      <c r="S27" s="25"/>
      <c r="T27" s="26"/>
      <c r="U27" s="26"/>
      <c r="V27" s="27">
        <f t="shared" si="4"/>
        <v>0</v>
      </c>
      <c r="W27" s="28">
        <f t="shared" si="5"/>
        <v>0</v>
      </c>
      <c r="X27" s="29">
        <f t="shared" si="6"/>
        <v>13</v>
      </c>
      <c r="Y27" s="30">
        <f t="shared" si="7"/>
        <v>0</v>
      </c>
      <c r="Z27" s="31" t="str">
        <f t="shared" si="8"/>
        <v>-</v>
      </c>
      <c r="AA27" s="30">
        <f t="shared" si="9"/>
        <v>0</v>
      </c>
      <c r="AB27" s="31" t="str">
        <f t="shared" si="10"/>
        <v>-</v>
      </c>
    </row>
    <row r="28" spans="1:28" ht="19.5" customHeight="1" x14ac:dyDescent="0.3">
      <c r="A28" s="19">
        <f t="shared" si="11"/>
        <v>24</v>
      </c>
      <c r="B28" s="20"/>
      <c r="C28" s="21"/>
      <c r="D28" s="22"/>
      <c r="E28" s="23" t="str">
        <f t="shared" si="0"/>
        <v/>
      </c>
      <c r="F28" s="24"/>
      <c r="G28" s="25"/>
      <c r="H28" s="26"/>
      <c r="I28" s="26"/>
      <c r="J28" s="27">
        <f t="shared" si="1"/>
        <v>0</v>
      </c>
      <c r="K28" s="25"/>
      <c r="L28" s="26"/>
      <c r="M28" s="26"/>
      <c r="N28" s="27">
        <f t="shared" si="2"/>
        <v>0</v>
      </c>
      <c r="O28" s="25"/>
      <c r="P28" s="26"/>
      <c r="Q28" s="26"/>
      <c r="R28" s="27">
        <f t="shared" si="3"/>
        <v>0</v>
      </c>
      <c r="S28" s="25"/>
      <c r="T28" s="26"/>
      <c r="U28" s="26"/>
      <c r="V28" s="27">
        <f t="shared" si="4"/>
        <v>0</v>
      </c>
      <c r="W28" s="28">
        <f t="shared" si="5"/>
        <v>0</v>
      </c>
      <c r="X28" s="29">
        <f t="shared" si="6"/>
        <v>13</v>
      </c>
      <c r="Y28" s="30">
        <f t="shared" si="7"/>
        <v>0</v>
      </c>
      <c r="Z28" s="31" t="str">
        <f t="shared" si="8"/>
        <v>-</v>
      </c>
      <c r="AA28" s="30">
        <f t="shared" si="9"/>
        <v>0</v>
      </c>
      <c r="AB28" s="31" t="str">
        <f t="shared" si="10"/>
        <v>-</v>
      </c>
    </row>
    <row r="29" spans="1:28" ht="19.5" customHeight="1" x14ac:dyDescent="0.3">
      <c r="A29" s="19">
        <f t="shared" si="11"/>
        <v>25</v>
      </c>
      <c r="B29" s="10"/>
      <c r="C29" s="10"/>
      <c r="D29" s="11"/>
      <c r="E29" s="38" t="str">
        <f t="shared" si="0"/>
        <v/>
      </c>
      <c r="F29" s="12"/>
      <c r="G29" s="10"/>
      <c r="H29" s="11"/>
      <c r="I29" s="11"/>
      <c r="J29" s="39">
        <f t="shared" si="1"/>
        <v>0</v>
      </c>
      <c r="K29" s="10"/>
      <c r="L29" s="11"/>
      <c r="M29" s="11"/>
      <c r="N29" s="39">
        <f t="shared" si="2"/>
        <v>0</v>
      </c>
      <c r="O29" s="10"/>
      <c r="P29" s="11"/>
      <c r="Q29" s="11"/>
      <c r="R29" s="39">
        <f t="shared" si="3"/>
        <v>0</v>
      </c>
      <c r="S29" s="10"/>
      <c r="T29" s="11"/>
      <c r="U29" s="11"/>
      <c r="V29" s="39">
        <f t="shared" si="4"/>
        <v>0</v>
      </c>
      <c r="W29" s="40">
        <f t="shared" si="5"/>
        <v>0</v>
      </c>
      <c r="X29" s="41">
        <f t="shared" si="6"/>
        <v>13</v>
      </c>
      <c r="Y29" s="42">
        <f t="shared" si="7"/>
        <v>0</v>
      </c>
      <c r="Z29" s="43" t="str">
        <f t="shared" si="8"/>
        <v>-</v>
      </c>
      <c r="AA29" s="42">
        <f t="shared" si="9"/>
        <v>0</v>
      </c>
      <c r="AB29" s="43" t="str">
        <f t="shared" si="10"/>
        <v>-</v>
      </c>
    </row>
    <row r="30" spans="1:28" ht="15.6" x14ac:dyDescent="0.3">
      <c r="Y30" s="44"/>
      <c r="Z30" s="45"/>
      <c r="AA30" s="44"/>
      <c r="AB30" s="45"/>
    </row>
    <row r="31" spans="1:28" ht="15.6" x14ac:dyDescent="0.3">
      <c r="C31" s="46"/>
      <c r="D31" s="1" t="s">
        <v>48</v>
      </c>
      <c r="Y31" s="44"/>
      <c r="Z31" s="45"/>
      <c r="AA31" s="44"/>
      <c r="AB31" s="45"/>
    </row>
    <row r="32" spans="1:28" ht="15.6" x14ac:dyDescent="0.3">
      <c r="Y32" s="44"/>
      <c r="Z32" s="45"/>
      <c r="AA32" s="44"/>
      <c r="AB32" s="45"/>
    </row>
  </sheetData>
  <mergeCells count="7">
    <mergeCell ref="Y3:Z3"/>
    <mergeCell ref="AA3:AB3"/>
    <mergeCell ref="H1:P1"/>
    <mergeCell ref="G3:J3"/>
    <mergeCell ref="K3:N3"/>
    <mergeCell ref="O3:R3"/>
    <mergeCell ref="S3:V3"/>
  </mergeCells>
  <conditionalFormatting sqref="B5:E18 G5:X18 B19:X29">
    <cfRule type="expression" dxfId="12" priority="2">
      <formula>$X5&lt;5</formula>
    </cfRule>
  </conditionalFormatting>
  <conditionalFormatting sqref="F5:F10 F15:F18">
    <cfRule type="expression" dxfId="11" priority="3">
      <formula>$X5&lt;5</formula>
    </cfRule>
  </conditionalFormatting>
  <conditionalFormatting sqref="F13">
    <cfRule type="expression" dxfId="10" priority="4">
      <formula>$X13&lt;5</formula>
    </cfRule>
  </conditionalFormatting>
  <pageMargins left="0.118055555555556" right="0.118055555555556" top="0.23611111111111099" bottom="0.23611111111111099" header="0.511811023622047" footer="0.511811023622047"/>
  <pageSetup paperSize="9" scale="52" fitToHeight="0" pageOrder="overThenDown" orientation="landscape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7030A0"/>
    <pageSetUpPr fitToPage="1"/>
  </sheetPr>
  <dimension ref="A1:AB32"/>
  <sheetViews>
    <sheetView zoomScale="95" zoomScaleNormal="95" workbookViewId="0">
      <selection activeCell="F9" sqref="F9"/>
    </sheetView>
  </sheetViews>
  <sheetFormatPr baseColWidth="10" defaultColWidth="11.109375" defaultRowHeight="14.4" x14ac:dyDescent="0.3"/>
  <cols>
    <col min="1" max="2" width="8.44140625" style="1" customWidth="1"/>
    <col min="3" max="4" width="22.21875" style="1" customWidth="1"/>
    <col min="5" max="5" width="10.6640625" style="1" customWidth="1"/>
    <col min="6" max="6" width="40.44140625" style="1" customWidth="1"/>
    <col min="7" max="9" width="6.21875" style="1" customWidth="1"/>
    <col min="10" max="10" width="7.109375" style="1" customWidth="1"/>
    <col min="11" max="13" width="6.21875" style="1" customWidth="1"/>
    <col min="14" max="14" width="7.109375" style="1" customWidth="1"/>
    <col min="15" max="17" width="6.21875" style="1" customWidth="1"/>
    <col min="18" max="18" width="7.109375" style="1" customWidth="1"/>
    <col min="19" max="21" width="6.21875" style="1" customWidth="1"/>
    <col min="22" max="22" width="7.109375" style="1" customWidth="1"/>
    <col min="23" max="23" width="9.109375" style="1" customWidth="1"/>
    <col min="24" max="24" width="6.33203125" style="1" customWidth="1"/>
    <col min="25" max="16384" width="11.109375" style="1"/>
  </cols>
  <sheetData>
    <row r="1" spans="1:28" ht="23.4" x14ac:dyDescent="0.3">
      <c r="C1" s="2" t="s">
        <v>4</v>
      </c>
      <c r="D1" s="2" t="s">
        <v>166</v>
      </c>
      <c r="H1" s="53" t="s">
        <v>6</v>
      </c>
      <c r="I1" s="53"/>
      <c r="J1" s="53"/>
      <c r="K1" s="53"/>
      <c r="L1" s="53"/>
      <c r="M1" s="53"/>
      <c r="N1" s="53"/>
      <c r="O1" s="53"/>
      <c r="P1" s="53"/>
    </row>
    <row r="3" spans="1:28" ht="19.5" customHeight="1" x14ac:dyDescent="0.3">
      <c r="B3" s="3" t="s">
        <v>7</v>
      </c>
      <c r="C3" s="3" t="s">
        <v>1</v>
      </c>
      <c r="D3" s="4" t="s">
        <v>2</v>
      </c>
      <c r="E3" s="4" t="s">
        <v>8</v>
      </c>
      <c r="F3" s="5" t="s">
        <v>3</v>
      </c>
      <c r="G3" s="54" t="s">
        <v>9</v>
      </c>
      <c r="H3" s="54"/>
      <c r="I3" s="54"/>
      <c r="J3" s="54"/>
      <c r="K3" s="55" t="s">
        <v>10</v>
      </c>
      <c r="L3" s="55"/>
      <c r="M3" s="55"/>
      <c r="N3" s="55"/>
      <c r="O3" s="56" t="s">
        <v>11</v>
      </c>
      <c r="P3" s="56"/>
      <c r="Q3" s="56"/>
      <c r="R3" s="56"/>
      <c r="S3" s="57" t="s">
        <v>12</v>
      </c>
      <c r="T3" s="57"/>
      <c r="U3" s="57"/>
      <c r="V3" s="57"/>
      <c r="W3" s="6" t="s">
        <v>13</v>
      </c>
      <c r="X3" s="7" t="s">
        <v>14</v>
      </c>
      <c r="Y3" s="52" t="s">
        <v>148</v>
      </c>
      <c r="Z3" s="52"/>
      <c r="AA3" s="52" t="s">
        <v>149</v>
      </c>
      <c r="AB3" s="52"/>
    </row>
    <row r="4" spans="1:28" s="8" customFormat="1" ht="19.5" customHeight="1" x14ac:dyDescent="0.3">
      <c r="B4" s="9"/>
      <c r="C4" s="10"/>
      <c r="D4" s="11"/>
      <c r="E4" s="11"/>
      <c r="F4" s="12"/>
      <c r="G4" s="13" t="s">
        <v>17</v>
      </c>
      <c r="H4" s="14" t="s">
        <v>18</v>
      </c>
      <c r="I4" s="14" t="s">
        <v>19</v>
      </c>
      <c r="J4" s="15" t="s">
        <v>20</v>
      </c>
      <c r="K4" s="13" t="s">
        <v>17</v>
      </c>
      <c r="L4" s="14" t="s">
        <v>18</v>
      </c>
      <c r="M4" s="14" t="s">
        <v>19</v>
      </c>
      <c r="N4" s="15" t="s">
        <v>20</v>
      </c>
      <c r="O4" s="13" t="s">
        <v>17</v>
      </c>
      <c r="P4" s="14" t="s">
        <v>18</v>
      </c>
      <c r="Q4" s="14" t="s">
        <v>19</v>
      </c>
      <c r="R4" s="15" t="s">
        <v>20</v>
      </c>
      <c r="S4" s="13" t="s">
        <v>17</v>
      </c>
      <c r="T4" s="14" t="s">
        <v>18</v>
      </c>
      <c r="U4" s="14" t="s">
        <v>19</v>
      </c>
      <c r="V4" s="15" t="s">
        <v>20</v>
      </c>
      <c r="W4" s="16"/>
      <c r="X4" s="14"/>
      <c r="Y4" s="17" t="s">
        <v>0</v>
      </c>
      <c r="Z4" s="18">
        <v>2009</v>
      </c>
      <c r="AA4" s="17" t="s">
        <v>0</v>
      </c>
      <c r="AB4" s="18">
        <v>2008</v>
      </c>
    </row>
    <row r="5" spans="1:28" ht="19.5" customHeight="1" x14ac:dyDescent="0.3">
      <c r="A5" s="19">
        <v>1</v>
      </c>
      <c r="B5" s="35">
        <v>2009</v>
      </c>
      <c r="C5" s="36" t="s">
        <v>167</v>
      </c>
      <c r="D5" s="23" t="s">
        <v>168</v>
      </c>
      <c r="E5" s="23" t="str">
        <f t="shared" ref="E5:E29" si="0">IF(C5&gt;0,"LK 3 16/17","")</f>
        <v>LK 3 16/17</v>
      </c>
      <c r="F5" s="32" t="s">
        <v>62</v>
      </c>
      <c r="G5" s="33"/>
      <c r="H5" s="34"/>
      <c r="I5" s="34"/>
      <c r="J5" s="27">
        <f t="shared" ref="J5:J29" si="1">ROUND(SUM(G5+H5-I5),2)</f>
        <v>0</v>
      </c>
      <c r="K5" s="33"/>
      <c r="L5" s="34"/>
      <c r="M5" s="34"/>
      <c r="N5" s="27">
        <f t="shared" ref="N5:N29" si="2">ROUND(SUM(K5+L5-M5),2)</f>
        <v>0</v>
      </c>
      <c r="O5" s="33"/>
      <c r="P5" s="34"/>
      <c r="Q5" s="34"/>
      <c r="R5" s="27">
        <f t="shared" ref="R5:R29" si="3">ROUND(SUM(O5+P5-Q5),2)</f>
        <v>0</v>
      </c>
      <c r="S5" s="33"/>
      <c r="T5" s="34"/>
      <c r="U5" s="34"/>
      <c r="V5" s="27">
        <f t="shared" ref="V5:V29" si="4">ROUND(SUM(S5+T5-U5),2)</f>
        <v>0</v>
      </c>
      <c r="W5" s="28">
        <f t="shared" ref="W5:W29" si="5">ROUND(SUM(J5+N5+R5+V5),2)</f>
        <v>0</v>
      </c>
      <c r="X5" s="29">
        <f t="shared" ref="X5:X29" si="6">_xlfn.RANK.EQ(W5,$W$5:$W$29,0)</f>
        <v>1</v>
      </c>
      <c r="Y5" s="30">
        <f t="shared" ref="Y5:Y29" si="7">IF(B5=$Z$4,W5,0)</f>
        <v>0</v>
      </c>
      <c r="Z5" s="31" t="str">
        <f t="shared" ref="Z5:Z29" si="8">IF(Y5&gt;0,_xlfn.RANK.EQ(Y5,$Y$5:$Y$29,0),"-")</f>
        <v>-</v>
      </c>
      <c r="AA5" s="30">
        <f t="shared" ref="AA5:AA29" si="9">IF(B5=$AB$4,W5,0)</f>
        <v>0</v>
      </c>
      <c r="AB5" s="31" t="str">
        <f t="shared" ref="AB5:AB29" si="10">IF(AA5&gt;0,_xlfn.RANK.EQ(AA5,$AA$5:$AA$40,0),"-")</f>
        <v>-</v>
      </c>
    </row>
    <row r="6" spans="1:28" ht="19.5" customHeight="1" x14ac:dyDescent="0.3">
      <c r="A6" s="19">
        <f t="shared" ref="A6:A29" si="11">A5+1</f>
        <v>2</v>
      </c>
      <c r="B6" s="20">
        <v>2008</v>
      </c>
      <c r="C6" s="21" t="s">
        <v>169</v>
      </c>
      <c r="D6" s="22" t="s">
        <v>170</v>
      </c>
      <c r="E6" s="23" t="str">
        <f t="shared" si="0"/>
        <v>LK 3 16/17</v>
      </c>
      <c r="F6" s="32" t="s">
        <v>62</v>
      </c>
      <c r="G6" s="25"/>
      <c r="H6" s="26"/>
      <c r="I6" s="26"/>
      <c r="J6" s="27">
        <f t="shared" si="1"/>
        <v>0</v>
      </c>
      <c r="K6" s="25"/>
      <c r="L6" s="26"/>
      <c r="M6" s="26"/>
      <c r="N6" s="27">
        <f t="shared" si="2"/>
        <v>0</v>
      </c>
      <c r="O6" s="25"/>
      <c r="P6" s="26"/>
      <c r="Q6" s="26"/>
      <c r="R6" s="27">
        <f t="shared" si="3"/>
        <v>0</v>
      </c>
      <c r="S6" s="25"/>
      <c r="T6" s="26"/>
      <c r="U6" s="26"/>
      <c r="V6" s="27">
        <f t="shared" si="4"/>
        <v>0</v>
      </c>
      <c r="W6" s="28">
        <f t="shared" si="5"/>
        <v>0</v>
      </c>
      <c r="X6" s="29">
        <f t="shared" si="6"/>
        <v>1</v>
      </c>
      <c r="Y6" s="30">
        <f t="shared" si="7"/>
        <v>0</v>
      </c>
      <c r="Z6" s="31" t="str">
        <f t="shared" si="8"/>
        <v>-</v>
      </c>
      <c r="AA6" s="30">
        <f t="shared" si="9"/>
        <v>0</v>
      </c>
      <c r="AB6" s="31" t="str">
        <f t="shared" si="10"/>
        <v>-</v>
      </c>
    </row>
    <row r="7" spans="1:28" ht="19.5" customHeight="1" x14ac:dyDescent="0.3">
      <c r="A7" s="19">
        <f t="shared" si="11"/>
        <v>3</v>
      </c>
      <c r="B7" s="20"/>
      <c r="C7" s="21"/>
      <c r="D7" s="22"/>
      <c r="E7" s="23" t="str">
        <f t="shared" si="0"/>
        <v/>
      </c>
      <c r="F7" s="24"/>
      <c r="G7" s="25"/>
      <c r="H7" s="26"/>
      <c r="I7" s="26"/>
      <c r="J7" s="27">
        <f t="shared" si="1"/>
        <v>0</v>
      </c>
      <c r="K7" s="25"/>
      <c r="L7" s="26"/>
      <c r="M7" s="26"/>
      <c r="N7" s="27">
        <f t="shared" si="2"/>
        <v>0</v>
      </c>
      <c r="O7" s="25"/>
      <c r="P7" s="26"/>
      <c r="Q7" s="26"/>
      <c r="R7" s="27">
        <f t="shared" si="3"/>
        <v>0</v>
      </c>
      <c r="S7" s="25"/>
      <c r="T7" s="26"/>
      <c r="U7" s="26"/>
      <c r="V7" s="27">
        <f t="shared" si="4"/>
        <v>0</v>
      </c>
      <c r="W7" s="28">
        <f t="shared" si="5"/>
        <v>0</v>
      </c>
      <c r="X7" s="29">
        <f t="shared" si="6"/>
        <v>1</v>
      </c>
      <c r="Y7" s="30">
        <f t="shared" si="7"/>
        <v>0</v>
      </c>
      <c r="Z7" s="31" t="str">
        <f t="shared" si="8"/>
        <v>-</v>
      </c>
      <c r="AA7" s="30">
        <f t="shared" si="9"/>
        <v>0</v>
      </c>
      <c r="AB7" s="31" t="str">
        <f t="shared" si="10"/>
        <v>-</v>
      </c>
    </row>
    <row r="8" spans="1:28" ht="19.5" customHeight="1" x14ac:dyDescent="0.3">
      <c r="A8" s="19">
        <f t="shared" si="11"/>
        <v>4</v>
      </c>
      <c r="B8" s="20"/>
      <c r="C8" s="21"/>
      <c r="D8" s="22"/>
      <c r="E8" s="23" t="str">
        <f t="shared" si="0"/>
        <v/>
      </c>
      <c r="F8" s="24"/>
      <c r="G8" s="25"/>
      <c r="H8" s="26"/>
      <c r="I8" s="26"/>
      <c r="J8" s="27">
        <f t="shared" si="1"/>
        <v>0</v>
      </c>
      <c r="K8" s="25"/>
      <c r="L8" s="26"/>
      <c r="M8" s="26"/>
      <c r="N8" s="27">
        <f t="shared" si="2"/>
        <v>0</v>
      </c>
      <c r="O8" s="25"/>
      <c r="P8" s="26"/>
      <c r="Q8" s="26"/>
      <c r="R8" s="27">
        <f t="shared" si="3"/>
        <v>0</v>
      </c>
      <c r="S8" s="25"/>
      <c r="T8" s="26"/>
      <c r="U8" s="26"/>
      <c r="V8" s="27">
        <f t="shared" si="4"/>
        <v>0</v>
      </c>
      <c r="W8" s="28">
        <f t="shared" si="5"/>
        <v>0</v>
      </c>
      <c r="X8" s="29">
        <f t="shared" si="6"/>
        <v>1</v>
      </c>
      <c r="Y8" s="30">
        <f t="shared" si="7"/>
        <v>0</v>
      </c>
      <c r="Z8" s="31" t="str">
        <f t="shared" si="8"/>
        <v>-</v>
      </c>
      <c r="AA8" s="30">
        <f t="shared" si="9"/>
        <v>0</v>
      </c>
      <c r="AB8" s="31" t="str">
        <f t="shared" si="10"/>
        <v>-</v>
      </c>
    </row>
    <row r="9" spans="1:28" ht="19.5" customHeight="1" x14ac:dyDescent="0.3">
      <c r="A9" s="19">
        <f t="shared" si="11"/>
        <v>5</v>
      </c>
      <c r="B9" s="20"/>
      <c r="C9" s="21"/>
      <c r="D9" s="22"/>
      <c r="E9" s="23" t="str">
        <f t="shared" si="0"/>
        <v/>
      </c>
      <c r="F9" s="24"/>
      <c r="G9" s="25"/>
      <c r="H9" s="26"/>
      <c r="I9" s="26"/>
      <c r="J9" s="27">
        <f t="shared" si="1"/>
        <v>0</v>
      </c>
      <c r="K9" s="25"/>
      <c r="L9" s="26"/>
      <c r="M9" s="26"/>
      <c r="N9" s="27">
        <f t="shared" si="2"/>
        <v>0</v>
      </c>
      <c r="O9" s="25"/>
      <c r="P9" s="26"/>
      <c r="Q9" s="26"/>
      <c r="R9" s="27">
        <f t="shared" si="3"/>
        <v>0</v>
      </c>
      <c r="S9" s="25"/>
      <c r="T9" s="26"/>
      <c r="U9" s="26"/>
      <c r="V9" s="27">
        <f t="shared" si="4"/>
        <v>0</v>
      </c>
      <c r="W9" s="28">
        <f t="shared" si="5"/>
        <v>0</v>
      </c>
      <c r="X9" s="29">
        <f t="shared" si="6"/>
        <v>1</v>
      </c>
      <c r="Y9" s="30">
        <f t="shared" si="7"/>
        <v>0</v>
      </c>
      <c r="Z9" s="31" t="str">
        <f t="shared" si="8"/>
        <v>-</v>
      </c>
      <c r="AA9" s="30">
        <f t="shared" si="9"/>
        <v>0</v>
      </c>
      <c r="AB9" s="31" t="str">
        <f t="shared" si="10"/>
        <v>-</v>
      </c>
    </row>
    <row r="10" spans="1:28" ht="19.5" customHeight="1" x14ac:dyDescent="0.3">
      <c r="A10" s="19">
        <f t="shared" si="11"/>
        <v>6</v>
      </c>
      <c r="B10" s="20"/>
      <c r="C10" s="21"/>
      <c r="D10" s="22"/>
      <c r="E10" s="23" t="str">
        <f t="shared" si="0"/>
        <v/>
      </c>
      <c r="F10" s="24"/>
      <c r="G10" s="25"/>
      <c r="H10" s="26"/>
      <c r="I10" s="26"/>
      <c r="J10" s="27">
        <f t="shared" si="1"/>
        <v>0</v>
      </c>
      <c r="K10" s="25"/>
      <c r="L10" s="26"/>
      <c r="M10" s="26"/>
      <c r="N10" s="27">
        <f t="shared" si="2"/>
        <v>0</v>
      </c>
      <c r="O10" s="25"/>
      <c r="P10" s="26"/>
      <c r="Q10" s="26"/>
      <c r="R10" s="27">
        <f t="shared" si="3"/>
        <v>0</v>
      </c>
      <c r="S10" s="25"/>
      <c r="T10" s="34"/>
      <c r="U10" s="26"/>
      <c r="V10" s="27">
        <f t="shared" si="4"/>
        <v>0</v>
      </c>
      <c r="W10" s="28">
        <f t="shared" si="5"/>
        <v>0</v>
      </c>
      <c r="X10" s="29">
        <f t="shared" si="6"/>
        <v>1</v>
      </c>
      <c r="Y10" s="30">
        <f t="shared" si="7"/>
        <v>0</v>
      </c>
      <c r="Z10" s="31" t="str">
        <f t="shared" si="8"/>
        <v>-</v>
      </c>
      <c r="AA10" s="30">
        <f t="shared" si="9"/>
        <v>0</v>
      </c>
      <c r="AB10" s="31" t="str">
        <f t="shared" si="10"/>
        <v>-</v>
      </c>
    </row>
    <row r="11" spans="1:28" ht="19.5" customHeight="1" x14ac:dyDescent="0.3">
      <c r="A11" s="19">
        <f t="shared" si="11"/>
        <v>7</v>
      </c>
      <c r="B11" s="20"/>
      <c r="C11" s="21"/>
      <c r="D11" s="22"/>
      <c r="E11" s="23" t="str">
        <f t="shared" si="0"/>
        <v/>
      </c>
      <c r="F11" s="24"/>
      <c r="G11" s="25"/>
      <c r="H11" s="26"/>
      <c r="I11" s="26"/>
      <c r="J11" s="27">
        <f t="shared" si="1"/>
        <v>0</v>
      </c>
      <c r="K11" s="25"/>
      <c r="L11" s="26"/>
      <c r="M11" s="26"/>
      <c r="N11" s="27">
        <f t="shared" si="2"/>
        <v>0</v>
      </c>
      <c r="O11" s="25"/>
      <c r="P11" s="26"/>
      <c r="Q11" s="26"/>
      <c r="R11" s="27">
        <f t="shared" si="3"/>
        <v>0</v>
      </c>
      <c r="S11" s="25"/>
      <c r="T11" s="26"/>
      <c r="U11" s="26"/>
      <c r="V11" s="27">
        <f t="shared" si="4"/>
        <v>0</v>
      </c>
      <c r="W11" s="28">
        <f t="shared" si="5"/>
        <v>0</v>
      </c>
      <c r="X11" s="29">
        <f t="shared" si="6"/>
        <v>1</v>
      </c>
      <c r="Y11" s="30">
        <f t="shared" si="7"/>
        <v>0</v>
      </c>
      <c r="Z11" s="31" t="str">
        <f t="shared" si="8"/>
        <v>-</v>
      </c>
      <c r="AA11" s="30">
        <f t="shared" si="9"/>
        <v>0</v>
      </c>
      <c r="AB11" s="31" t="str">
        <f t="shared" si="10"/>
        <v>-</v>
      </c>
    </row>
    <row r="12" spans="1:28" ht="19.5" customHeight="1" x14ac:dyDescent="0.3">
      <c r="A12" s="19">
        <f t="shared" si="11"/>
        <v>8</v>
      </c>
      <c r="B12" s="20"/>
      <c r="C12" s="21"/>
      <c r="D12" s="22"/>
      <c r="E12" s="23" t="str">
        <f t="shared" si="0"/>
        <v/>
      </c>
      <c r="F12" s="24"/>
      <c r="G12" s="25"/>
      <c r="H12" s="26"/>
      <c r="I12" s="26"/>
      <c r="J12" s="27">
        <f t="shared" si="1"/>
        <v>0</v>
      </c>
      <c r="K12" s="25"/>
      <c r="L12" s="26"/>
      <c r="M12" s="26"/>
      <c r="N12" s="27">
        <f t="shared" si="2"/>
        <v>0</v>
      </c>
      <c r="O12" s="25"/>
      <c r="P12" s="26"/>
      <c r="Q12" s="26"/>
      <c r="R12" s="27">
        <f t="shared" si="3"/>
        <v>0</v>
      </c>
      <c r="S12" s="25"/>
      <c r="T12" s="26"/>
      <c r="U12" s="26"/>
      <c r="V12" s="27">
        <f t="shared" si="4"/>
        <v>0</v>
      </c>
      <c r="W12" s="28">
        <f t="shared" si="5"/>
        <v>0</v>
      </c>
      <c r="X12" s="29">
        <f t="shared" si="6"/>
        <v>1</v>
      </c>
      <c r="Y12" s="30">
        <f t="shared" si="7"/>
        <v>0</v>
      </c>
      <c r="Z12" s="31" t="str">
        <f t="shared" si="8"/>
        <v>-</v>
      </c>
      <c r="AA12" s="30">
        <f t="shared" si="9"/>
        <v>0</v>
      </c>
      <c r="AB12" s="31" t="str">
        <f t="shared" si="10"/>
        <v>-</v>
      </c>
    </row>
    <row r="13" spans="1:28" ht="19.5" customHeight="1" x14ac:dyDescent="0.3">
      <c r="A13" s="19">
        <f t="shared" si="11"/>
        <v>9</v>
      </c>
      <c r="B13" s="20"/>
      <c r="C13" s="21"/>
      <c r="D13" s="22"/>
      <c r="E13" s="23" t="str">
        <f t="shared" si="0"/>
        <v/>
      </c>
      <c r="F13" s="24"/>
      <c r="G13" s="25"/>
      <c r="H13" s="26"/>
      <c r="I13" s="26"/>
      <c r="J13" s="27">
        <f t="shared" si="1"/>
        <v>0</v>
      </c>
      <c r="K13" s="25"/>
      <c r="L13" s="26"/>
      <c r="M13" s="26"/>
      <c r="N13" s="27">
        <f t="shared" si="2"/>
        <v>0</v>
      </c>
      <c r="O13" s="25"/>
      <c r="P13" s="26"/>
      <c r="Q13" s="26"/>
      <c r="R13" s="27">
        <f t="shared" si="3"/>
        <v>0</v>
      </c>
      <c r="S13" s="25"/>
      <c r="T13" s="26"/>
      <c r="U13" s="26"/>
      <c r="V13" s="27">
        <f t="shared" si="4"/>
        <v>0</v>
      </c>
      <c r="W13" s="28">
        <f t="shared" si="5"/>
        <v>0</v>
      </c>
      <c r="X13" s="29">
        <f t="shared" si="6"/>
        <v>1</v>
      </c>
      <c r="Y13" s="30">
        <f t="shared" si="7"/>
        <v>0</v>
      </c>
      <c r="Z13" s="31" t="str">
        <f t="shared" si="8"/>
        <v>-</v>
      </c>
      <c r="AA13" s="30">
        <f t="shared" si="9"/>
        <v>0</v>
      </c>
      <c r="AB13" s="31" t="str">
        <f t="shared" si="10"/>
        <v>-</v>
      </c>
    </row>
    <row r="14" spans="1:28" ht="19.5" customHeight="1" x14ac:dyDescent="0.3">
      <c r="A14" s="19">
        <f t="shared" si="11"/>
        <v>10</v>
      </c>
      <c r="B14" s="20"/>
      <c r="C14" s="21"/>
      <c r="D14" s="22"/>
      <c r="E14" s="23" t="str">
        <f t="shared" si="0"/>
        <v/>
      </c>
      <c r="F14" s="24"/>
      <c r="G14" s="25"/>
      <c r="H14" s="26"/>
      <c r="I14" s="26"/>
      <c r="J14" s="27">
        <f t="shared" si="1"/>
        <v>0</v>
      </c>
      <c r="K14" s="25"/>
      <c r="L14" s="26"/>
      <c r="M14" s="26"/>
      <c r="N14" s="27">
        <f t="shared" si="2"/>
        <v>0</v>
      </c>
      <c r="O14" s="25"/>
      <c r="P14" s="26"/>
      <c r="Q14" s="26"/>
      <c r="R14" s="27">
        <f t="shared" si="3"/>
        <v>0</v>
      </c>
      <c r="S14" s="25"/>
      <c r="T14" s="26"/>
      <c r="U14" s="26"/>
      <c r="V14" s="27">
        <f t="shared" si="4"/>
        <v>0</v>
      </c>
      <c r="W14" s="28">
        <f t="shared" si="5"/>
        <v>0</v>
      </c>
      <c r="X14" s="29">
        <f t="shared" si="6"/>
        <v>1</v>
      </c>
      <c r="Y14" s="30">
        <f t="shared" si="7"/>
        <v>0</v>
      </c>
      <c r="Z14" s="31" t="str">
        <f t="shared" si="8"/>
        <v>-</v>
      </c>
      <c r="AA14" s="30">
        <f t="shared" si="9"/>
        <v>0</v>
      </c>
      <c r="AB14" s="31" t="str">
        <f t="shared" si="10"/>
        <v>-</v>
      </c>
    </row>
    <row r="15" spans="1:28" ht="19.5" customHeight="1" x14ac:dyDescent="0.3">
      <c r="A15" s="19">
        <f t="shared" si="11"/>
        <v>11</v>
      </c>
      <c r="B15" s="20"/>
      <c r="C15" s="21"/>
      <c r="D15" s="22"/>
      <c r="E15" s="23" t="str">
        <f t="shared" si="0"/>
        <v/>
      </c>
      <c r="F15" s="24"/>
      <c r="G15" s="25"/>
      <c r="H15" s="26"/>
      <c r="I15" s="26"/>
      <c r="J15" s="27">
        <f t="shared" si="1"/>
        <v>0</v>
      </c>
      <c r="K15" s="25"/>
      <c r="L15" s="26"/>
      <c r="M15" s="26"/>
      <c r="N15" s="27">
        <f t="shared" si="2"/>
        <v>0</v>
      </c>
      <c r="O15" s="25"/>
      <c r="P15" s="26"/>
      <c r="Q15" s="26"/>
      <c r="R15" s="27">
        <f t="shared" si="3"/>
        <v>0</v>
      </c>
      <c r="S15" s="25"/>
      <c r="T15" s="26"/>
      <c r="U15" s="26"/>
      <c r="V15" s="27">
        <f t="shared" si="4"/>
        <v>0</v>
      </c>
      <c r="W15" s="28">
        <f t="shared" si="5"/>
        <v>0</v>
      </c>
      <c r="X15" s="29">
        <f t="shared" si="6"/>
        <v>1</v>
      </c>
      <c r="Y15" s="30">
        <f t="shared" si="7"/>
        <v>0</v>
      </c>
      <c r="Z15" s="31" t="str">
        <f t="shared" si="8"/>
        <v>-</v>
      </c>
      <c r="AA15" s="30">
        <f t="shared" si="9"/>
        <v>0</v>
      </c>
      <c r="AB15" s="31" t="str">
        <f t="shared" si="10"/>
        <v>-</v>
      </c>
    </row>
    <row r="16" spans="1:28" ht="19.5" customHeight="1" x14ac:dyDescent="0.3">
      <c r="A16" s="19">
        <f t="shared" si="11"/>
        <v>12</v>
      </c>
      <c r="B16" s="20"/>
      <c r="C16" s="21"/>
      <c r="D16" s="22"/>
      <c r="E16" s="23" t="str">
        <f t="shared" si="0"/>
        <v/>
      </c>
      <c r="F16" s="24"/>
      <c r="G16" s="25"/>
      <c r="H16" s="26"/>
      <c r="I16" s="26"/>
      <c r="J16" s="27">
        <f t="shared" si="1"/>
        <v>0</v>
      </c>
      <c r="K16" s="25"/>
      <c r="L16" s="26"/>
      <c r="M16" s="26"/>
      <c r="N16" s="27">
        <f t="shared" si="2"/>
        <v>0</v>
      </c>
      <c r="O16" s="25"/>
      <c r="P16" s="26"/>
      <c r="Q16" s="26"/>
      <c r="R16" s="27">
        <f t="shared" si="3"/>
        <v>0</v>
      </c>
      <c r="S16" s="25"/>
      <c r="T16" s="26"/>
      <c r="U16" s="26"/>
      <c r="V16" s="27">
        <f t="shared" si="4"/>
        <v>0</v>
      </c>
      <c r="W16" s="28">
        <f t="shared" si="5"/>
        <v>0</v>
      </c>
      <c r="X16" s="29">
        <f t="shared" si="6"/>
        <v>1</v>
      </c>
      <c r="Y16" s="30">
        <f t="shared" si="7"/>
        <v>0</v>
      </c>
      <c r="Z16" s="31" t="str">
        <f t="shared" si="8"/>
        <v>-</v>
      </c>
      <c r="AA16" s="30">
        <f t="shared" si="9"/>
        <v>0</v>
      </c>
      <c r="AB16" s="31" t="str">
        <f t="shared" si="10"/>
        <v>-</v>
      </c>
    </row>
    <row r="17" spans="1:28" ht="19.5" customHeight="1" x14ac:dyDescent="0.3">
      <c r="A17" s="19">
        <f t="shared" si="11"/>
        <v>13</v>
      </c>
      <c r="B17" s="20"/>
      <c r="C17" s="21"/>
      <c r="D17" s="22"/>
      <c r="E17" s="23" t="str">
        <f t="shared" si="0"/>
        <v/>
      </c>
      <c r="F17" s="24"/>
      <c r="G17" s="25"/>
      <c r="H17" s="26"/>
      <c r="I17" s="26"/>
      <c r="J17" s="27">
        <f t="shared" si="1"/>
        <v>0</v>
      </c>
      <c r="K17" s="25"/>
      <c r="L17" s="26"/>
      <c r="M17" s="26"/>
      <c r="N17" s="27">
        <f t="shared" si="2"/>
        <v>0</v>
      </c>
      <c r="O17" s="25"/>
      <c r="P17" s="26"/>
      <c r="Q17" s="26"/>
      <c r="R17" s="27">
        <f t="shared" si="3"/>
        <v>0</v>
      </c>
      <c r="S17" s="25"/>
      <c r="T17" s="26"/>
      <c r="U17" s="26"/>
      <c r="V17" s="27">
        <f t="shared" si="4"/>
        <v>0</v>
      </c>
      <c r="W17" s="28">
        <f t="shared" si="5"/>
        <v>0</v>
      </c>
      <c r="X17" s="29">
        <f t="shared" si="6"/>
        <v>1</v>
      </c>
      <c r="Y17" s="30">
        <f t="shared" si="7"/>
        <v>0</v>
      </c>
      <c r="Z17" s="31" t="str">
        <f t="shared" si="8"/>
        <v>-</v>
      </c>
      <c r="AA17" s="30">
        <f t="shared" si="9"/>
        <v>0</v>
      </c>
      <c r="AB17" s="31" t="str">
        <f t="shared" si="10"/>
        <v>-</v>
      </c>
    </row>
    <row r="18" spans="1:28" ht="19.5" customHeight="1" x14ac:dyDescent="0.3">
      <c r="A18" s="19">
        <f t="shared" si="11"/>
        <v>14</v>
      </c>
      <c r="B18" s="20"/>
      <c r="C18" s="21"/>
      <c r="D18" s="22"/>
      <c r="E18" s="23" t="str">
        <f t="shared" si="0"/>
        <v/>
      </c>
      <c r="F18" s="24"/>
      <c r="G18" s="25"/>
      <c r="H18" s="26"/>
      <c r="I18" s="26"/>
      <c r="J18" s="27">
        <f t="shared" si="1"/>
        <v>0</v>
      </c>
      <c r="K18" s="25"/>
      <c r="L18" s="26"/>
      <c r="M18" s="26"/>
      <c r="N18" s="27">
        <f t="shared" si="2"/>
        <v>0</v>
      </c>
      <c r="O18" s="25"/>
      <c r="P18" s="26"/>
      <c r="Q18" s="26"/>
      <c r="R18" s="27">
        <f t="shared" si="3"/>
        <v>0</v>
      </c>
      <c r="S18" s="25"/>
      <c r="T18" s="26"/>
      <c r="U18" s="26"/>
      <c r="V18" s="27">
        <f t="shared" si="4"/>
        <v>0</v>
      </c>
      <c r="W18" s="28">
        <f t="shared" si="5"/>
        <v>0</v>
      </c>
      <c r="X18" s="29">
        <f t="shared" si="6"/>
        <v>1</v>
      </c>
      <c r="Y18" s="30">
        <f t="shared" si="7"/>
        <v>0</v>
      </c>
      <c r="Z18" s="31" t="str">
        <f t="shared" si="8"/>
        <v>-</v>
      </c>
      <c r="AA18" s="30">
        <f t="shared" si="9"/>
        <v>0</v>
      </c>
      <c r="AB18" s="31" t="str">
        <f t="shared" si="10"/>
        <v>-</v>
      </c>
    </row>
    <row r="19" spans="1:28" ht="19.5" customHeight="1" x14ac:dyDescent="0.3">
      <c r="A19" s="19">
        <f t="shared" si="11"/>
        <v>15</v>
      </c>
      <c r="B19" s="20"/>
      <c r="C19" s="21"/>
      <c r="D19" s="22"/>
      <c r="E19" s="23" t="str">
        <f t="shared" si="0"/>
        <v/>
      </c>
      <c r="F19" s="24"/>
      <c r="G19" s="25"/>
      <c r="H19" s="26"/>
      <c r="I19" s="26"/>
      <c r="J19" s="27">
        <f t="shared" si="1"/>
        <v>0</v>
      </c>
      <c r="K19" s="25"/>
      <c r="L19" s="26"/>
      <c r="M19" s="26"/>
      <c r="N19" s="27">
        <f t="shared" si="2"/>
        <v>0</v>
      </c>
      <c r="O19" s="25"/>
      <c r="P19" s="26"/>
      <c r="Q19" s="26"/>
      <c r="R19" s="27">
        <f t="shared" si="3"/>
        <v>0</v>
      </c>
      <c r="S19" s="25"/>
      <c r="T19" s="26"/>
      <c r="U19" s="26"/>
      <c r="V19" s="27">
        <f t="shared" si="4"/>
        <v>0</v>
      </c>
      <c r="W19" s="28">
        <f t="shared" si="5"/>
        <v>0</v>
      </c>
      <c r="X19" s="29">
        <f t="shared" si="6"/>
        <v>1</v>
      </c>
      <c r="Y19" s="30">
        <f t="shared" si="7"/>
        <v>0</v>
      </c>
      <c r="Z19" s="31" t="str">
        <f t="shared" si="8"/>
        <v>-</v>
      </c>
      <c r="AA19" s="30">
        <f t="shared" si="9"/>
        <v>0</v>
      </c>
      <c r="AB19" s="31" t="str">
        <f t="shared" si="10"/>
        <v>-</v>
      </c>
    </row>
    <row r="20" spans="1:28" ht="19.5" customHeight="1" x14ac:dyDescent="0.3">
      <c r="A20" s="19">
        <f t="shared" si="11"/>
        <v>16</v>
      </c>
      <c r="B20" s="20"/>
      <c r="C20" s="21"/>
      <c r="D20" s="22"/>
      <c r="E20" s="23" t="str">
        <f t="shared" si="0"/>
        <v/>
      </c>
      <c r="F20" s="24"/>
      <c r="G20" s="25"/>
      <c r="H20" s="26"/>
      <c r="I20" s="26"/>
      <c r="J20" s="27">
        <f t="shared" si="1"/>
        <v>0</v>
      </c>
      <c r="K20" s="25"/>
      <c r="L20" s="26"/>
      <c r="M20" s="26"/>
      <c r="N20" s="27">
        <f t="shared" si="2"/>
        <v>0</v>
      </c>
      <c r="O20" s="25"/>
      <c r="P20" s="26"/>
      <c r="Q20" s="26"/>
      <c r="R20" s="27">
        <f t="shared" si="3"/>
        <v>0</v>
      </c>
      <c r="S20" s="25"/>
      <c r="T20" s="26"/>
      <c r="U20" s="26"/>
      <c r="V20" s="27">
        <f t="shared" si="4"/>
        <v>0</v>
      </c>
      <c r="W20" s="28">
        <f t="shared" si="5"/>
        <v>0</v>
      </c>
      <c r="X20" s="29">
        <f t="shared" si="6"/>
        <v>1</v>
      </c>
      <c r="Y20" s="30">
        <f t="shared" si="7"/>
        <v>0</v>
      </c>
      <c r="Z20" s="31" t="str">
        <f t="shared" si="8"/>
        <v>-</v>
      </c>
      <c r="AA20" s="30">
        <f t="shared" si="9"/>
        <v>0</v>
      </c>
      <c r="AB20" s="31" t="str">
        <f t="shared" si="10"/>
        <v>-</v>
      </c>
    </row>
    <row r="21" spans="1:28" ht="19.5" customHeight="1" x14ac:dyDescent="0.3">
      <c r="A21" s="19">
        <f t="shared" si="11"/>
        <v>17</v>
      </c>
      <c r="B21" s="20"/>
      <c r="C21" s="21"/>
      <c r="D21" s="22"/>
      <c r="E21" s="23" t="str">
        <f t="shared" si="0"/>
        <v/>
      </c>
      <c r="F21" s="24"/>
      <c r="G21" s="25"/>
      <c r="H21" s="26"/>
      <c r="I21" s="26"/>
      <c r="J21" s="27">
        <f t="shared" si="1"/>
        <v>0</v>
      </c>
      <c r="K21" s="25"/>
      <c r="L21" s="26"/>
      <c r="M21" s="26"/>
      <c r="N21" s="27">
        <f t="shared" si="2"/>
        <v>0</v>
      </c>
      <c r="O21" s="25"/>
      <c r="P21" s="26"/>
      <c r="Q21" s="26"/>
      <c r="R21" s="27">
        <f t="shared" si="3"/>
        <v>0</v>
      </c>
      <c r="S21" s="25"/>
      <c r="T21" s="26"/>
      <c r="U21" s="26"/>
      <c r="V21" s="27">
        <f t="shared" si="4"/>
        <v>0</v>
      </c>
      <c r="W21" s="28">
        <f t="shared" si="5"/>
        <v>0</v>
      </c>
      <c r="X21" s="29">
        <f t="shared" si="6"/>
        <v>1</v>
      </c>
      <c r="Y21" s="30">
        <f t="shared" si="7"/>
        <v>0</v>
      </c>
      <c r="Z21" s="31" t="str">
        <f t="shared" si="8"/>
        <v>-</v>
      </c>
      <c r="AA21" s="30">
        <f t="shared" si="9"/>
        <v>0</v>
      </c>
      <c r="AB21" s="31" t="str">
        <f t="shared" si="10"/>
        <v>-</v>
      </c>
    </row>
    <row r="22" spans="1:28" ht="19.5" customHeight="1" x14ac:dyDescent="0.3">
      <c r="A22" s="19">
        <f t="shared" si="11"/>
        <v>18</v>
      </c>
      <c r="B22" s="20"/>
      <c r="C22" s="21"/>
      <c r="D22" s="22"/>
      <c r="E22" s="23" t="str">
        <f t="shared" si="0"/>
        <v/>
      </c>
      <c r="F22" s="24"/>
      <c r="G22" s="25"/>
      <c r="H22" s="26"/>
      <c r="I22" s="26"/>
      <c r="J22" s="27">
        <f t="shared" si="1"/>
        <v>0</v>
      </c>
      <c r="K22" s="25"/>
      <c r="L22" s="26"/>
      <c r="M22" s="26"/>
      <c r="N22" s="27">
        <f t="shared" si="2"/>
        <v>0</v>
      </c>
      <c r="O22" s="25"/>
      <c r="P22" s="26"/>
      <c r="Q22" s="26"/>
      <c r="R22" s="27">
        <f t="shared" si="3"/>
        <v>0</v>
      </c>
      <c r="S22" s="25"/>
      <c r="T22" s="26"/>
      <c r="U22" s="26"/>
      <c r="V22" s="27">
        <f t="shared" si="4"/>
        <v>0</v>
      </c>
      <c r="W22" s="28">
        <f t="shared" si="5"/>
        <v>0</v>
      </c>
      <c r="X22" s="29">
        <f t="shared" si="6"/>
        <v>1</v>
      </c>
      <c r="Y22" s="30">
        <f t="shared" si="7"/>
        <v>0</v>
      </c>
      <c r="Z22" s="31" t="str">
        <f t="shared" si="8"/>
        <v>-</v>
      </c>
      <c r="AA22" s="30">
        <f t="shared" si="9"/>
        <v>0</v>
      </c>
      <c r="AB22" s="31" t="str">
        <f t="shared" si="10"/>
        <v>-</v>
      </c>
    </row>
    <row r="23" spans="1:28" ht="19.5" customHeight="1" x14ac:dyDescent="0.3">
      <c r="A23" s="19">
        <f t="shared" si="11"/>
        <v>19</v>
      </c>
      <c r="B23" s="20"/>
      <c r="C23" s="21"/>
      <c r="D23" s="22"/>
      <c r="E23" s="23" t="str">
        <f t="shared" si="0"/>
        <v/>
      </c>
      <c r="F23" s="24"/>
      <c r="G23" s="25"/>
      <c r="H23" s="26"/>
      <c r="I23" s="26"/>
      <c r="J23" s="27">
        <f t="shared" si="1"/>
        <v>0</v>
      </c>
      <c r="K23" s="25"/>
      <c r="L23" s="26"/>
      <c r="M23" s="26"/>
      <c r="N23" s="27">
        <f t="shared" si="2"/>
        <v>0</v>
      </c>
      <c r="O23" s="25"/>
      <c r="P23" s="26"/>
      <c r="Q23" s="26"/>
      <c r="R23" s="27">
        <f t="shared" si="3"/>
        <v>0</v>
      </c>
      <c r="S23" s="25"/>
      <c r="T23" s="26"/>
      <c r="U23" s="26"/>
      <c r="V23" s="27">
        <f t="shared" si="4"/>
        <v>0</v>
      </c>
      <c r="W23" s="28">
        <f t="shared" si="5"/>
        <v>0</v>
      </c>
      <c r="X23" s="29">
        <f t="shared" si="6"/>
        <v>1</v>
      </c>
      <c r="Y23" s="30">
        <f t="shared" si="7"/>
        <v>0</v>
      </c>
      <c r="Z23" s="31" t="str">
        <f t="shared" si="8"/>
        <v>-</v>
      </c>
      <c r="AA23" s="30">
        <f t="shared" si="9"/>
        <v>0</v>
      </c>
      <c r="AB23" s="31" t="str">
        <f t="shared" si="10"/>
        <v>-</v>
      </c>
    </row>
    <row r="24" spans="1:28" ht="19.5" customHeight="1" x14ac:dyDescent="0.3">
      <c r="A24" s="19">
        <f t="shared" si="11"/>
        <v>20</v>
      </c>
      <c r="B24" s="20"/>
      <c r="C24" s="21"/>
      <c r="D24" s="22"/>
      <c r="E24" s="23" t="str">
        <f t="shared" si="0"/>
        <v/>
      </c>
      <c r="F24" s="24"/>
      <c r="G24" s="25"/>
      <c r="H24" s="26"/>
      <c r="I24" s="26"/>
      <c r="J24" s="27">
        <f t="shared" si="1"/>
        <v>0</v>
      </c>
      <c r="K24" s="25"/>
      <c r="L24" s="26"/>
      <c r="M24" s="26"/>
      <c r="N24" s="27">
        <f t="shared" si="2"/>
        <v>0</v>
      </c>
      <c r="O24" s="25"/>
      <c r="P24" s="26"/>
      <c r="Q24" s="26"/>
      <c r="R24" s="27">
        <f t="shared" si="3"/>
        <v>0</v>
      </c>
      <c r="S24" s="25"/>
      <c r="T24" s="26"/>
      <c r="U24" s="26"/>
      <c r="V24" s="27">
        <f t="shared" si="4"/>
        <v>0</v>
      </c>
      <c r="W24" s="28">
        <f t="shared" si="5"/>
        <v>0</v>
      </c>
      <c r="X24" s="29">
        <f t="shared" si="6"/>
        <v>1</v>
      </c>
      <c r="Y24" s="30">
        <f t="shared" si="7"/>
        <v>0</v>
      </c>
      <c r="Z24" s="31" t="str">
        <f t="shared" si="8"/>
        <v>-</v>
      </c>
      <c r="AA24" s="30">
        <f t="shared" si="9"/>
        <v>0</v>
      </c>
      <c r="AB24" s="31" t="str">
        <f t="shared" si="10"/>
        <v>-</v>
      </c>
    </row>
    <row r="25" spans="1:28" ht="19.5" customHeight="1" x14ac:dyDescent="0.3">
      <c r="A25" s="19">
        <f t="shared" si="11"/>
        <v>21</v>
      </c>
      <c r="B25" s="20"/>
      <c r="C25" s="21"/>
      <c r="D25" s="22"/>
      <c r="E25" s="23" t="str">
        <f t="shared" si="0"/>
        <v/>
      </c>
      <c r="F25" s="24"/>
      <c r="G25" s="25"/>
      <c r="H25" s="26"/>
      <c r="I25" s="26"/>
      <c r="J25" s="27">
        <f t="shared" si="1"/>
        <v>0</v>
      </c>
      <c r="K25" s="25"/>
      <c r="L25" s="26"/>
      <c r="M25" s="26"/>
      <c r="N25" s="27">
        <f t="shared" si="2"/>
        <v>0</v>
      </c>
      <c r="O25" s="25"/>
      <c r="P25" s="26"/>
      <c r="Q25" s="26"/>
      <c r="R25" s="27">
        <f t="shared" si="3"/>
        <v>0</v>
      </c>
      <c r="S25" s="25"/>
      <c r="T25" s="26"/>
      <c r="U25" s="26"/>
      <c r="V25" s="27">
        <f t="shared" si="4"/>
        <v>0</v>
      </c>
      <c r="W25" s="28">
        <f t="shared" si="5"/>
        <v>0</v>
      </c>
      <c r="X25" s="29">
        <f t="shared" si="6"/>
        <v>1</v>
      </c>
      <c r="Y25" s="30">
        <f t="shared" si="7"/>
        <v>0</v>
      </c>
      <c r="Z25" s="31" t="str">
        <f t="shared" si="8"/>
        <v>-</v>
      </c>
      <c r="AA25" s="30">
        <f t="shared" si="9"/>
        <v>0</v>
      </c>
      <c r="AB25" s="31" t="str">
        <f t="shared" si="10"/>
        <v>-</v>
      </c>
    </row>
    <row r="26" spans="1:28" ht="19.5" customHeight="1" x14ac:dyDescent="0.3">
      <c r="A26" s="19">
        <f t="shared" si="11"/>
        <v>22</v>
      </c>
      <c r="B26" s="20"/>
      <c r="C26" s="21"/>
      <c r="D26" s="22"/>
      <c r="E26" s="23" t="str">
        <f t="shared" si="0"/>
        <v/>
      </c>
      <c r="F26" s="24"/>
      <c r="G26" s="25"/>
      <c r="H26" s="26"/>
      <c r="I26" s="26"/>
      <c r="J26" s="27">
        <f t="shared" si="1"/>
        <v>0</v>
      </c>
      <c r="K26" s="25"/>
      <c r="L26" s="26"/>
      <c r="M26" s="26"/>
      <c r="N26" s="27">
        <f t="shared" si="2"/>
        <v>0</v>
      </c>
      <c r="O26" s="25"/>
      <c r="P26" s="26"/>
      <c r="Q26" s="26"/>
      <c r="R26" s="27">
        <f t="shared" si="3"/>
        <v>0</v>
      </c>
      <c r="S26" s="25"/>
      <c r="T26" s="26"/>
      <c r="U26" s="26"/>
      <c r="V26" s="27">
        <f t="shared" si="4"/>
        <v>0</v>
      </c>
      <c r="W26" s="28">
        <f t="shared" si="5"/>
        <v>0</v>
      </c>
      <c r="X26" s="29">
        <f t="shared" si="6"/>
        <v>1</v>
      </c>
      <c r="Y26" s="30">
        <f t="shared" si="7"/>
        <v>0</v>
      </c>
      <c r="Z26" s="31" t="str">
        <f t="shared" si="8"/>
        <v>-</v>
      </c>
      <c r="AA26" s="30">
        <f t="shared" si="9"/>
        <v>0</v>
      </c>
      <c r="AB26" s="31" t="str">
        <f t="shared" si="10"/>
        <v>-</v>
      </c>
    </row>
    <row r="27" spans="1:28" ht="19.5" customHeight="1" x14ac:dyDescent="0.3">
      <c r="A27" s="19">
        <f t="shared" si="11"/>
        <v>23</v>
      </c>
      <c r="B27" s="20"/>
      <c r="C27" s="21"/>
      <c r="D27" s="22"/>
      <c r="E27" s="23" t="str">
        <f t="shared" si="0"/>
        <v/>
      </c>
      <c r="F27" s="24"/>
      <c r="G27" s="25"/>
      <c r="H27" s="26"/>
      <c r="I27" s="26"/>
      <c r="J27" s="27">
        <f t="shared" si="1"/>
        <v>0</v>
      </c>
      <c r="K27" s="25"/>
      <c r="L27" s="26"/>
      <c r="M27" s="26"/>
      <c r="N27" s="27">
        <f t="shared" si="2"/>
        <v>0</v>
      </c>
      <c r="O27" s="25"/>
      <c r="P27" s="26"/>
      <c r="Q27" s="26"/>
      <c r="R27" s="27">
        <f t="shared" si="3"/>
        <v>0</v>
      </c>
      <c r="S27" s="25"/>
      <c r="T27" s="26"/>
      <c r="U27" s="26"/>
      <c r="V27" s="27">
        <f t="shared" si="4"/>
        <v>0</v>
      </c>
      <c r="W27" s="28">
        <f t="shared" si="5"/>
        <v>0</v>
      </c>
      <c r="X27" s="29">
        <f t="shared" si="6"/>
        <v>1</v>
      </c>
      <c r="Y27" s="30">
        <f t="shared" si="7"/>
        <v>0</v>
      </c>
      <c r="Z27" s="31" t="str">
        <f t="shared" si="8"/>
        <v>-</v>
      </c>
      <c r="AA27" s="30">
        <f t="shared" si="9"/>
        <v>0</v>
      </c>
      <c r="AB27" s="31" t="str">
        <f t="shared" si="10"/>
        <v>-</v>
      </c>
    </row>
    <row r="28" spans="1:28" ht="19.5" customHeight="1" x14ac:dyDescent="0.3">
      <c r="A28" s="19">
        <f t="shared" si="11"/>
        <v>24</v>
      </c>
      <c r="B28" s="20"/>
      <c r="C28" s="21"/>
      <c r="D28" s="22"/>
      <c r="E28" s="23" t="str">
        <f t="shared" si="0"/>
        <v/>
      </c>
      <c r="F28" s="24"/>
      <c r="G28" s="25"/>
      <c r="H28" s="26"/>
      <c r="I28" s="26"/>
      <c r="J28" s="27">
        <f t="shared" si="1"/>
        <v>0</v>
      </c>
      <c r="K28" s="25"/>
      <c r="L28" s="26"/>
      <c r="M28" s="26"/>
      <c r="N28" s="27">
        <f t="shared" si="2"/>
        <v>0</v>
      </c>
      <c r="O28" s="25"/>
      <c r="P28" s="26"/>
      <c r="Q28" s="26"/>
      <c r="R28" s="27">
        <f t="shared" si="3"/>
        <v>0</v>
      </c>
      <c r="S28" s="25"/>
      <c r="T28" s="26"/>
      <c r="U28" s="26"/>
      <c r="V28" s="27">
        <f t="shared" si="4"/>
        <v>0</v>
      </c>
      <c r="W28" s="28">
        <f t="shared" si="5"/>
        <v>0</v>
      </c>
      <c r="X28" s="29">
        <f t="shared" si="6"/>
        <v>1</v>
      </c>
      <c r="Y28" s="30">
        <f t="shared" si="7"/>
        <v>0</v>
      </c>
      <c r="Z28" s="31" t="str">
        <f t="shared" si="8"/>
        <v>-</v>
      </c>
      <c r="AA28" s="30">
        <f t="shared" si="9"/>
        <v>0</v>
      </c>
      <c r="AB28" s="31" t="str">
        <f t="shared" si="10"/>
        <v>-</v>
      </c>
    </row>
    <row r="29" spans="1:28" ht="19.5" customHeight="1" x14ac:dyDescent="0.3">
      <c r="A29" s="19">
        <f t="shared" si="11"/>
        <v>25</v>
      </c>
      <c r="B29" s="10"/>
      <c r="C29" s="10"/>
      <c r="D29" s="11"/>
      <c r="E29" s="38" t="str">
        <f t="shared" si="0"/>
        <v/>
      </c>
      <c r="F29" s="12"/>
      <c r="G29" s="10"/>
      <c r="H29" s="11"/>
      <c r="I29" s="11"/>
      <c r="J29" s="39">
        <f t="shared" si="1"/>
        <v>0</v>
      </c>
      <c r="K29" s="10"/>
      <c r="L29" s="11"/>
      <c r="M29" s="11"/>
      <c r="N29" s="39">
        <f t="shared" si="2"/>
        <v>0</v>
      </c>
      <c r="O29" s="10"/>
      <c r="P29" s="11"/>
      <c r="Q29" s="11"/>
      <c r="R29" s="39">
        <f t="shared" si="3"/>
        <v>0</v>
      </c>
      <c r="S29" s="10"/>
      <c r="T29" s="11"/>
      <c r="U29" s="11"/>
      <c r="V29" s="39">
        <f t="shared" si="4"/>
        <v>0</v>
      </c>
      <c r="W29" s="40">
        <f t="shared" si="5"/>
        <v>0</v>
      </c>
      <c r="X29" s="41">
        <f t="shared" si="6"/>
        <v>1</v>
      </c>
      <c r="Y29" s="42">
        <f t="shared" si="7"/>
        <v>0</v>
      </c>
      <c r="Z29" s="43" t="str">
        <f t="shared" si="8"/>
        <v>-</v>
      </c>
      <c r="AA29" s="42">
        <f t="shared" si="9"/>
        <v>0</v>
      </c>
      <c r="AB29" s="43" t="str">
        <f t="shared" si="10"/>
        <v>-</v>
      </c>
    </row>
    <row r="30" spans="1:28" ht="15.6" x14ac:dyDescent="0.3">
      <c r="Y30" s="44"/>
      <c r="Z30" s="45"/>
      <c r="AA30" s="44"/>
      <c r="AB30" s="45"/>
    </row>
    <row r="31" spans="1:28" ht="15.6" x14ac:dyDescent="0.3">
      <c r="C31" s="46"/>
      <c r="D31" s="1" t="s">
        <v>48</v>
      </c>
      <c r="Y31" s="44"/>
      <c r="Z31" s="45"/>
      <c r="AA31" s="44"/>
      <c r="AB31" s="45"/>
    </row>
    <row r="32" spans="1:28" ht="15.6" x14ac:dyDescent="0.3">
      <c r="Y32" s="44"/>
      <c r="Z32" s="45"/>
      <c r="AA32" s="44"/>
      <c r="AB32" s="45"/>
    </row>
  </sheetData>
  <mergeCells count="7">
    <mergeCell ref="Y3:Z3"/>
    <mergeCell ref="AA3:AB3"/>
    <mergeCell ref="H1:P1"/>
    <mergeCell ref="G3:J3"/>
    <mergeCell ref="K3:N3"/>
    <mergeCell ref="O3:R3"/>
    <mergeCell ref="S3:V3"/>
  </mergeCells>
  <pageMargins left="0.118055555555556" right="0.118055555555556" top="0.23611111111111099" bottom="0.23611111111111099" header="0.511811023622047" footer="0.511811023622047"/>
  <pageSetup paperSize="9" scale="52" fitToHeight="0" pageOrder="overThenDown" orientation="landscape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7030A0"/>
    <pageSetUpPr fitToPage="1"/>
  </sheetPr>
  <dimension ref="A1:AB44"/>
  <sheetViews>
    <sheetView zoomScale="95" zoomScaleNormal="95" workbookViewId="0">
      <selection activeCell="F13" sqref="F13"/>
    </sheetView>
  </sheetViews>
  <sheetFormatPr baseColWidth="10" defaultColWidth="11.109375" defaultRowHeight="14.4" x14ac:dyDescent="0.3"/>
  <cols>
    <col min="1" max="2" width="8.44140625" style="1" customWidth="1"/>
    <col min="3" max="4" width="22.21875" style="1" customWidth="1"/>
    <col min="5" max="5" width="10.6640625" style="1" customWidth="1"/>
    <col min="6" max="6" width="40.44140625" style="1" customWidth="1"/>
    <col min="7" max="9" width="6.21875" style="1" customWidth="1"/>
    <col min="10" max="10" width="7.109375" style="1" customWidth="1"/>
    <col min="11" max="13" width="6.21875" style="1" customWidth="1"/>
    <col min="14" max="14" width="7.109375" style="1" customWidth="1"/>
    <col min="15" max="17" width="6.21875" style="1" customWidth="1"/>
    <col min="18" max="18" width="7.109375" style="1" customWidth="1"/>
    <col min="19" max="21" width="6.21875" style="1" customWidth="1"/>
    <col min="22" max="22" width="7.109375" style="1" customWidth="1"/>
    <col min="23" max="23" width="9.109375" style="1" customWidth="1"/>
    <col min="24" max="24" width="6.33203125" style="1" customWidth="1"/>
    <col min="25" max="16384" width="11.109375" style="1"/>
  </cols>
  <sheetData>
    <row r="1" spans="1:28" ht="23.4" x14ac:dyDescent="0.3">
      <c r="C1" s="2" t="s">
        <v>4</v>
      </c>
      <c r="D1" s="2" t="s">
        <v>171</v>
      </c>
      <c r="H1" s="53" t="s">
        <v>6</v>
      </c>
      <c r="I1" s="53"/>
      <c r="J1" s="53"/>
      <c r="K1" s="53"/>
      <c r="L1" s="53"/>
      <c r="M1" s="53"/>
      <c r="N1" s="53"/>
      <c r="O1" s="53"/>
      <c r="P1" s="53"/>
    </row>
    <row r="3" spans="1:28" ht="19.5" customHeight="1" x14ac:dyDescent="0.3">
      <c r="B3" s="3" t="s">
        <v>7</v>
      </c>
      <c r="C3" s="3" t="s">
        <v>1</v>
      </c>
      <c r="D3" s="4" t="s">
        <v>2</v>
      </c>
      <c r="E3" s="4" t="s">
        <v>8</v>
      </c>
      <c r="F3" s="5" t="s">
        <v>3</v>
      </c>
      <c r="G3" s="54" t="s">
        <v>9</v>
      </c>
      <c r="H3" s="54"/>
      <c r="I3" s="54"/>
      <c r="J3" s="54"/>
      <c r="K3" s="55" t="s">
        <v>10</v>
      </c>
      <c r="L3" s="55"/>
      <c r="M3" s="55"/>
      <c r="N3" s="55"/>
      <c r="O3" s="56" t="s">
        <v>11</v>
      </c>
      <c r="P3" s="56"/>
      <c r="Q3" s="56"/>
      <c r="R3" s="56"/>
      <c r="S3" s="57" t="s">
        <v>12</v>
      </c>
      <c r="T3" s="57"/>
      <c r="U3" s="57"/>
      <c r="V3" s="57"/>
      <c r="W3" s="6" t="s">
        <v>13</v>
      </c>
      <c r="X3" s="7" t="s">
        <v>14</v>
      </c>
      <c r="Y3" s="52" t="s">
        <v>148</v>
      </c>
      <c r="Z3" s="52"/>
      <c r="AA3" s="52" t="s">
        <v>149</v>
      </c>
      <c r="AB3" s="52"/>
    </row>
    <row r="4" spans="1:28" s="8" customFormat="1" ht="19.5" customHeight="1" x14ac:dyDescent="0.3">
      <c r="B4" s="9"/>
      <c r="C4" s="10"/>
      <c r="D4" s="11"/>
      <c r="E4" s="11"/>
      <c r="F4" s="12"/>
      <c r="G4" s="13" t="s">
        <v>17</v>
      </c>
      <c r="H4" s="14" t="s">
        <v>18</v>
      </c>
      <c r="I4" s="14" t="s">
        <v>19</v>
      </c>
      <c r="J4" s="15" t="s">
        <v>20</v>
      </c>
      <c r="K4" s="13" t="s">
        <v>17</v>
      </c>
      <c r="L4" s="14" t="s">
        <v>18</v>
      </c>
      <c r="M4" s="14" t="s">
        <v>19</v>
      </c>
      <c r="N4" s="15" t="s">
        <v>20</v>
      </c>
      <c r="O4" s="13" t="s">
        <v>17</v>
      </c>
      <c r="P4" s="14" t="s">
        <v>18</v>
      </c>
      <c r="Q4" s="14" t="s">
        <v>19</v>
      </c>
      <c r="R4" s="15" t="s">
        <v>20</v>
      </c>
      <c r="S4" s="13" t="s">
        <v>17</v>
      </c>
      <c r="T4" s="14" t="s">
        <v>18</v>
      </c>
      <c r="U4" s="14" t="s">
        <v>19</v>
      </c>
      <c r="V4" s="15" t="s">
        <v>20</v>
      </c>
      <c r="W4" s="16"/>
      <c r="X4" s="14"/>
      <c r="Y4" s="17" t="s">
        <v>0</v>
      </c>
      <c r="Z4" s="18">
        <v>2009</v>
      </c>
      <c r="AA4" s="17" t="s">
        <v>0</v>
      </c>
      <c r="AB4" s="18">
        <v>2008</v>
      </c>
    </row>
    <row r="5" spans="1:28" ht="19.5" customHeight="1" x14ac:dyDescent="0.3">
      <c r="A5" s="19">
        <v>1</v>
      </c>
      <c r="B5" s="20">
        <v>2009</v>
      </c>
      <c r="C5" s="21" t="s">
        <v>172</v>
      </c>
      <c r="D5" s="22" t="s">
        <v>173</v>
      </c>
      <c r="E5" s="23" t="str">
        <f t="shared" ref="E5:E29" si="0">IF(C5&gt;0,"LK 2 16/17","")</f>
        <v>LK 2 16/17</v>
      </c>
      <c r="F5" s="32" t="s">
        <v>62</v>
      </c>
      <c r="G5" s="25">
        <v>3.1</v>
      </c>
      <c r="H5" s="26">
        <v>8.5500000000000007</v>
      </c>
      <c r="I5" s="26"/>
      <c r="J5" s="27">
        <f t="shared" ref="J5:J29" si="1">ROUND(SUM(G5+H5-I5),2)</f>
        <v>11.65</v>
      </c>
      <c r="K5" s="25">
        <v>4.0999999999999996</v>
      </c>
      <c r="L5" s="26">
        <v>9.1</v>
      </c>
      <c r="M5" s="26"/>
      <c r="N5" s="27">
        <f t="shared" ref="N5:N29" si="2">ROUND(SUM(K5+L5-M5),2)</f>
        <v>13.2</v>
      </c>
      <c r="O5" s="25">
        <v>5.3</v>
      </c>
      <c r="P5" s="26">
        <v>7.05</v>
      </c>
      <c r="Q5" s="26"/>
      <c r="R5" s="27">
        <f t="shared" ref="R5:R29" si="3">ROUND(SUM(O5+P5-Q5),2)</f>
        <v>12.35</v>
      </c>
      <c r="S5" s="25">
        <v>5.9</v>
      </c>
      <c r="T5" s="26">
        <v>8.65</v>
      </c>
      <c r="U5" s="26"/>
      <c r="V5" s="27">
        <f t="shared" ref="V5:V29" si="4">ROUND(SUM(S5+T5-U5),2)</f>
        <v>14.55</v>
      </c>
      <c r="W5" s="28">
        <f t="shared" ref="W5:W29" si="5">ROUND(SUM(J5+N5+R5+V5),2)</f>
        <v>51.75</v>
      </c>
      <c r="X5" s="29">
        <f t="shared" ref="X5:X29" si="6">_xlfn.RANK.EQ(W5,$W$5:$W$29,0)</f>
        <v>1</v>
      </c>
      <c r="Y5" s="30">
        <f t="shared" ref="Y5:Y29" si="7">IF(B5=$Z$4,W5,0)</f>
        <v>51.75</v>
      </c>
      <c r="Z5" s="31">
        <f t="shared" ref="Z5:Z29" si="8">IF(Y5&gt;0,_xlfn.RANK.EQ(Y5,$Y$5:$Y$29,0),"-")</f>
        <v>1</v>
      </c>
      <c r="AA5" s="30">
        <f t="shared" ref="AA5:AA29" si="9">IF(B5=$AB$4,W5,0)</f>
        <v>0</v>
      </c>
      <c r="AB5" s="31" t="str">
        <f t="shared" ref="AB5:AB29" si="10">IF(AA5&gt;0,_xlfn.RANK.EQ(AA5,$AA$5:$AA$40,0),"-")</f>
        <v>-</v>
      </c>
    </row>
    <row r="6" spans="1:28" ht="19.5" customHeight="1" x14ac:dyDescent="0.3">
      <c r="A6" s="19">
        <f t="shared" ref="A6:A29" si="11">A5+1</f>
        <v>2</v>
      </c>
      <c r="B6" s="35">
        <v>2008</v>
      </c>
      <c r="C6" s="36" t="s">
        <v>50</v>
      </c>
      <c r="D6" s="23" t="s">
        <v>174</v>
      </c>
      <c r="E6" s="23" t="str">
        <f t="shared" si="0"/>
        <v>LK 2 16/17</v>
      </c>
      <c r="F6" s="24" t="s">
        <v>23</v>
      </c>
      <c r="G6" s="33">
        <v>3.9</v>
      </c>
      <c r="H6" s="34">
        <v>8.6999999999999993</v>
      </c>
      <c r="I6" s="34"/>
      <c r="J6" s="27">
        <f t="shared" si="1"/>
        <v>12.6</v>
      </c>
      <c r="K6" s="33">
        <v>4</v>
      </c>
      <c r="L6" s="34">
        <v>8.6999999999999993</v>
      </c>
      <c r="M6" s="34"/>
      <c r="N6" s="27">
        <f t="shared" si="2"/>
        <v>12.7</v>
      </c>
      <c r="O6" s="33">
        <v>5.3</v>
      </c>
      <c r="P6" s="34">
        <v>7.05</v>
      </c>
      <c r="Q6" s="34"/>
      <c r="R6" s="27">
        <f t="shared" si="3"/>
        <v>12.35</v>
      </c>
      <c r="S6" s="33">
        <v>5.5</v>
      </c>
      <c r="T6" s="34">
        <v>8.5500000000000007</v>
      </c>
      <c r="U6" s="34"/>
      <c r="V6" s="27">
        <f t="shared" si="4"/>
        <v>14.05</v>
      </c>
      <c r="W6" s="28">
        <f t="shared" si="5"/>
        <v>51.7</v>
      </c>
      <c r="X6" s="29">
        <f t="shared" si="6"/>
        <v>2</v>
      </c>
      <c r="Y6" s="30">
        <f t="shared" si="7"/>
        <v>0</v>
      </c>
      <c r="Z6" s="31" t="str">
        <f t="shared" si="8"/>
        <v>-</v>
      </c>
      <c r="AA6" s="30">
        <f t="shared" si="9"/>
        <v>51.7</v>
      </c>
      <c r="AB6" s="31">
        <f t="shared" si="10"/>
        <v>1</v>
      </c>
    </row>
    <row r="7" spans="1:28" ht="19.5" customHeight="1" x14ac:dyDescent="0.3">
      <c r="A7" s="19">
        <f t="shared" si="11"/>
        <v>3</v>
      </c>
      <c r="B7" s="20"/>
      <c r="C7" s="21"/>
      <c r="D7" s="22"/>
      <c r="E7" s="23" t="str">
        <f t="shared" si="0"/>
        <v/>
      </c>
      <c r="F7" s="24"/>
      <c r="G7" s="25"/>
      <c r="H7" s="26"/>
      <c r="I7" s="26"/>
      <c r="J7" s="27">
        <f t="shared" si="1"/>
        <v>0</v>
      </c>
      <c r="K7" s="25"/>
      <c r="L7" s="26"/>
      <c r="M7" s="26"/>
      <c r="N7" s="27">
        <f t="shared" si="2"/>
        <v>0</v>
      </c>
      <c r="O7" s="25"/>
      <c r="P7" s="26"/>
      <c r="Q7" s="26"/>
      <c r="R7" s="27">
        <f t="shared" si="3"/>
        <v>0</v>
      </c>
      <c r="S7" s="25"/>
      <c r="T7" s="26"/>
      <c r="U7" s="26"/>
      <c r="V7" s="27">
        <f t="shared" si="4"/>
        <v>0</v>
      </c>
      <c r="W7" s="28">
        <f t="shared" si="5"/>
        <v>0</v>
      </c>
      <c r="X7" s="29">
        <f t="shared" si="6"/>
        <v>3</v>
      </c>
      <c r="Y7" s="30">
        <f t="shared" si="7"/>
        <v>0</v>
      </c>
      <c r="Z7" s="31" t="str">
        <f t="shared" si="8"/>
        <v>-</v>
      </c>
      <c r="AA7" s="30">
        <f t="shared" si="9"/>
        <v>0</v>
      </c>
      <c r="AB7" s="31" t="str">
        <f t="shared" si="10"/>
        <v>-</v>
      </c>
    </row>
    <row r="8" spans="1:28" ht="19.5" customHeight="1" x14ac:dyDescent="0.3">
      <c r="A8" s="19">
        <f t="shared" si="11"/>
        <v>4</v>
      </c>
      <c r="B8" s="20"/>
      <c r="C8" s="21"/>
      <c r="D8" s="22"/>
      <c r="E8" s="23" t="str">
        <f t="shared" si="0"/>
        <v/>
      </c>
      <c r="F8" s="24"/>
      <c r="G8" s="25"/>
      <c r="H8" s="26"/>
      <c r="I8" s="26"/>
      <c r="J8" s="27">
        <f t="shared" si="1"/>
        <v>0</v>
      </c>
      <c r="K8" s="25"/>
      <c r="L8" s="26"/>
      <c r="M8" s="26"/>
      <c r="N8" s="27">
        <f t="shared" si="2"/>
        <v>0</v>
      </c>
      <c r="O8" s="25"/>
      <c r="P8" s="26"/>
      <c r="Q8" s="26"/>
      <c r="R8" s="27">
        <f t="shared" si="3"/>
        <v>0</v>
      </c>
      <c r="S8" s="25"/>
      <c r="T8" s="26"/>
      <c r="U8" s="26"/>
      <c r="V8" s="27">
        <f t="shared" si="4"/>
        <v>0</v>
      </c>
      <c r="W8" s="28">
        <f t="shared" si="5"/>
        <v>0</v>
      </c>
      <c r="X8" s="29">
        <f t="shared" si="6"/>
        <v>3</v>
      </c>
      <c r="Y8" s="30">
        <f t="shared" si="7"/>
        <v>0</v>
      </c>
      <c r="Z8" s="31" t="str">
        <f t="shared" si="8"/>
        <v>-</v>
      </c>
      <c r="AA8" s="30">
        <f t="shared" si="9"/>
        <v>0</v>
      </c>
      <c r="AB8" s="31" t="str">
        <f t="shared" si="10"/>
        <v>-</v>
      </c>
    </row>
    <row r="9" spans="1:28" ht="19.5" customHeight="1" x14ac:dyDescent="0.3">
      <c r="A9" s="19">
        <f t="shared" si="11"/>
        <v>5</v>
      </c>
      <c r="B9" s="20"/>
      <c r="C9" s="21"/>
      <c r="D9" s="22"/>
      <c r="E9" s="23" t="str">
        <f t="shared" si="0"/>
        <v/>
      </c>
      <c r="F9" s="24"/>
      <c r="G9" s="25"/>
      <c r="H9" s="26"/>
      <c r="I9" s="26"/>
      <c r="J9" s="27">
        <f t="shared" si="1"/>
        <v>0</v>
      </c>
      <c r="K9" s="25"/>
      <c r="L9" s="26"/>
      <c r="M9" s="26"/>
      <c r="N9" s="27">
        <f t="shared" si="2"/>
        <v>0</v>
      </c>
      <c r="O9" s="25"/>
      <c r="P9" s="26"/>
      <c r="Q9" s="26"/>
      <c r="R9" s="27">
        <f t="shared" si="3"/>
        <v>0</v>
      </c>
      <c r="S9" s="25"/>
      <c r="T9" s="26"/>
      <c r="U9" s="26"/>
      <c r="V9" s="27">
        <f t="shared" si="4"/>
        <v>0</v>
      </c>
      <c r="W9" s="28">
        <f t="shared" si="5"/>
        <v>0</v>
      </c>
      <c r="X9" s="29">
        <f t="shared" si="6"/>
        <v>3</v>
      </c>
      <c r="Y9" s="30">
        <f t="shared" si="7"/>
        <v>0</v>
      </c>
      <c r="Z9" s="31" t="str">
        <f t="shared" si="8"/>
        <v>-</v>
      </c>
      <c r="AA9" s="30">
        <f t="shared" si="9"/>
        <v>0</v>
      </c>
      <c r="AB9" s="31" t="str">
        <f t="shared" si="10"/>
        <v>-</v>
      </c>
    </row>
    <row r="10" spans="1:28" ht="19.5" customHeight="1" x14ac:dyDescent="0.3">
      <c r="A10" s="19">
        <f t="shared" si="11"/>
        <v>6</v>
      </c>
      <c r="B10" s="20"/>
      <c r="C10" s="21"/>
      <c r="D10" s="22"/>
      <c r="E10" s="23" t="str">
        <f t="shared" si="0"/>
        <v/>
      </c>
      <c r="F10" s="24"/>
      <c r="G10" s="25"/>
      <c r="H10" s="26"/>
      <c r="I10" s="26"/>
      <c r="J10" s="27">
        <f t="shared" si="1"/>
        <v>0</v>
      </c>
      <c r="K10" s="25"/>
      <c r="L10" s="26"/>
      <c r="M10" s="26"/>
      <c r="N10" s="27">
        <f t="shared" si="2"/>
        <v>0</v>
      </c>
      <c r="O10" s="25"/>
      <c r="P10" s="26"/>
      <c r="Q10" s="26"/>
      <c r="R10" s="27">
        <f t="shared" si="3"/>
        <v>0</v>
      </c>
      <c r="S10" s="25"/>
      <c r="T10" s="34"/>
      <c r="U10" s="26"/>
      <c r="V10" s="27">
        <f t="shared" si="4"/>
        <v>0</v>
      </c>
      <c r="W10" s="28">
        <f t="shared" si="5"/>
        <v>0</v>
      </c>
      <c r="X10" s="29">
        <f t="shared" si="6"/>
        <v>3</v>
      </c>
      <c r="Y10" s="30">
        <f t="shared" si="7"/>
        <v>0</v>
      </c>
      <c r="Z10" s="31" t="str">
        <f t="shared" si="8"/>
        <v>-</v>
      </c>
      <c r="AA10" s="30">
        <f t="shared" si="9"/>
        <v>0</v>
      </c>
      <c r="AB10" s="31" t="str">
        <f t="shared" si="10"/>
        <v>-</v>
      </c>
    </row>
    <row r="11" spans="1:28" ht="19.5" customHeight="1" x14ac:dyDescent="0.3">
      <c r="A11" s="19">
        <f t="shared" si="11"/>
        <v>7</v>
      </c>
      <c r="B11" s="20"/>
      <c r="C11" s="21"/>
      <c r="D11" s="22"/>
      <c r="E11" s="23" t="str">
        <f t="shared" si="0"/>
        <v/>
      </c>
      <c r="F11" s="24"/>
      <c r="G11" s="25"/>
      <c r="H11" s="26"/>
      <c r="I11" s="26"/>
      <c r="J11" s="27">
        <f t="shared" si="1"/>
        <v>0</v>
      </c>
      <c r="K11" s="25"/>
      <c r="L11" s="26"/>
      <c r="M11" s="26"/>
      <c r="N11" s="27">
        <f t="shared" si="2"/>
        <v>0</v>
      </c>
      <c r="O11" s="25"/>
      <c r="P11" s="26"/>
      <c r="Q11" s="26"/>
      <c r="R11" s="27">
        <f t="shared" si="3"/>
        <v>0</v>
      </c>
      <c r="S11" s="25"/>
      <c r="T11" s="26"/>
      <c r="U11" s="26"/>
      <c r="V11" s="27">
        <f t="shared" si="4"/>
        <v>0</v>
      </c>
      <c r="W11" s="28">
        <f t="shared" si="5"/>
        <v>0</v>
      </c>
      <c r="X11" s="29">
        <f t="shared" si="6"/>
        <v>3</v>
      </c>
      <c r="Y11" s="30">
        <f t="shared" si="7"/>
        <v>0</v>
      </c>
      <c r="Z11" s="31" t="str">
        <f t="shared" si="8"/>
        <v>-</v>
      </c>
      <c r="AA11" s="30">
        <f t="shared" si="9"/>
        <v>0</v>
      </c>
      <c r="AB11" s="31" t="str">
        <f t="shared" si="10"/>
        <v>-</v>
      </c>
    </row>
    <row r="12" spans="1:28" ht="19.5" customHeight="1" x14ac:dyDescent="0.3">
      <c r="A12" s="19">
        <f t="shared" si="11"/>
        <v>8</v>
      </c>
      <c r="B12" s="20"/>
      <c r="C12" s="21"/>
      <c r="D12" s="22"/>
      <c r="E12" s="23" t="str">
        <f t="shared" si="0"/>
        <v/>
      </c>
      <c r="F12" s="24"/>
      <c r="G12" s="25"/>
      <c r="H12" s="26"/>
      <c r="I12" s="26"/>
      <c r="J12" s="27">
        <f t="shared" si="1"/>
        <v>0</v>
      </c>
      <c r="K12" s="25"/>
      <c r="L12" s="26"/>
      <c r="M12" s="26"/>
      <c r="N12" s="27">
        <f t="shared" si="2"/>
        <v>0</v>
      </c>
      <c r="O12" s="25"/>
      <c r="P12" s="26"/>
      <c r="Q12" s="26"/>
      <c r="R12" s="27">
        <f t="shared" si="3"/>
        <v>0</v>
      </c>
      <c r="S12" s="25"/>
      <c r="T12" s="26"/>
      <c r="U12" s="26"/>
      <c r="V12" s="27">
        <f t="shared" si="4"/>
        <v>0</v>
      </c>
      <c r="W12" s="28">
        <f t="shared" si="5"/>
        <v>0</v>
      </c>
      <c r="X12" s="29">
        <f t="shared" si="6"/>
        <v>3</v>
      </c>
      <c r="Y12" s="30">
        <f t="shared" si="7"/>
        <v>0</v>
      </c>
      <c r="Z12" s="31" t="str">
        <f t="shared" si="8"/>
        <v>-</v>
      </c>
      <c r="AA12" s="30">
        <f t="shared" si="9"/>
        <v>0</v>
      </c>
      <c r="AB12" s="31" t="str">
        <f t="shared" si="10"/>
        <v>-</v>
      </c>
    </row>
    <row r="13" spans="1:28" ht="19.5" customHeight="1" x14ac:dyDescent="0.3">
      <c r="A13" s="19">
        <f t="shared" si="11"/>
        <v>9</v>
      </c>
      <c r="B13" s="20"/>
      <c r="C13" s="21"/>
      <c r="D13" s="22"/>
      <c r="E13" s="23" t="str">
        <f t="shared" si="0"/>
        <v/>
      </c>
      <c r="F13" s="24"/>
      <c r="G13" s="25"/>
      <c r="H13" s="26"/>
      <c r="I13" s="26"/>
      <c r="J13" s="27">
        <f t="shared" si="1"/>
        <v>0</v>
      </c>
      <c r="K13" s="25"/>
      <c r="L13" s="26"/>
      <c r="M13" s="26"/>
      <c r="N13" s="27">
        <f t="shared" si="2"/>
        <v>0</v>
      </c>
      <c r="O13" s="25"/>
      <c r="P13" s="26"/>
      <c r="Q13" s="26"/>
      <c r="R13" s="27">
        <f t="shared" si="3"/>
        <v>0</v>
      </c>
      <c r="S13" s="25"/>
      <c r="T13" s="26"/>
      <c r="U13" s="26"/>
      <c r="V13" s="27">
        <f t="shared" si="4"/>
        <v>0</v>
      </c>
      <c r="W13" s="28">
        <f t="shared" si="5"/>
        <v>0</v>
      </c>
      <c r="X13" s="29">
        <f t="shared" si="6"/>
        <v>3</v>
      </c>
      <c r="Y13" s="30">
        <f t="shared" si="7"/>
        <v>0</v>
      </c>
      <c r="Z13" s="31" t="str">
        <f t="shared" si="8"/>
        <v>-</v>
      </c>
      <c r="AA13" s="30">
        <f t="shared" si="9"/>
        <v>0</v>
      </c>
      <c r="AB13" s="31" t="str">
        <f t="shared" si="10"/>
        <v>-</v>
      </c>
    </row>
    <row r="14" spans="1:28" ht="19.5" customHeight="1" x14ac:dyDescent="0.3">
      <c r="A14" s="19">
        <f t="shared" si="11"/>
        <v>10</v>
      </c>
      <c r="B14" s="20"/>
      <c r="C14" s="21"/>
      <c r="D14" s="22"/>
      <c r="E14" s="23" t="str">
        <f t="shared" si="0"/>
        <v/>
      </c>
      <c r="F14" s="24"/>
      <c r="G14" s="25"/>
      <c r="H14" s="26"/>
      <c r="I14" s="26"/>
      <c r="J14" s="27">
        <f t="shared" si="1"/>
        <v>0</v>
      </c>
      <c r="K14" s="25"/>
      <c r="L14" s="26"/>
      <c r="M14" s="26"/>
      <c r="N14" s="27">
        <f t="shared" si="2"/>
        <v>0</v>
      </c>
      <c r="O14" s="25"/>
      <c r="P14" s="26"/>
      <c r="Q14" s="26"/>
      <c r="R14" s="27">
        <f t="shared" si="3"/>
        <v>0</v>
      </c>
      <c r="S14" s="25"/>
      <c r="T14" s="26"/>
      <c r="U14" s="26"/>
      <c r="V14" s="27">
        <f t="shared" si="4"/>
        <v>0</v>
      </c>
      <c r="W14" s="28">
        <f t="shared" si="5"/>
        <v>0</v>
      </c>
      <c r="X14" s="29">
        <f t="shared" si="6"/>
        <v>3</v>
      </c>
      <c r="Y14" s="30">
        <f t="shared" si="7"/>
        <v>0</v>
      </c>
      <c r="Z14" s="31" t="str">
        <f t="shared" si="8"/>
        <v>-</v>
      </c>
      <c r="AA14" s="30">
        <f t="shared" si="9"/>
        <v>0</v>
      </c>
      <c r="AB14" s="31" t="str">
        <f t="shared" si="10"/>
        <v>-</v>
      </c>
    </row>
    <row r="15" spans="1:28" ht="19.5" customHeight="1" x14ac:dyDescent="0.3">
      <c r="A15" s="19">
        <f t="shared" si="11"/>
        <v>11</v>
      </c>
      <c r="B15" s="20"/>
      <c r="C15" s="21"/>
      <c r="D15" s="22"/>
      <c r="E15" s="23" t="str">
        <f t="shared" si="0"/>
        <v/>
      </c>
      <c r="F15" s="24"/>
      <c r="G15" s="25"/>
      <c r="H15" s="26"/>
      <c r="I15" s="26"/>
      <c r="J15" s="27">
        <f t="shared" si="1"/>
        <v>0</v>
      </c>
      <c r="K15" s="25"/>
      <c r="L15" s="26"/>
      <c r="M15" s="26"/>
      <c r="N15" s="27">
        <f t="shared" si="2"/>
        <v>0</v>
      </c>
      <c r="O15" s="25"/>
      <c r="P15" s="26"/>
      <c r="Q15" s="26"/>
      <c r="R15" s="27">
        <f t="shared" si="3"/>
        <v>0</v>
      </c>
      <c r="S15" s="25"/>
      <c r="T15" s="26"/>
      <c r="U15" s="26"/>
      <c r="V15" s="27">
        <f t="shared" si="4"/>
        <v>0</v>
      </c>
      <c r="W15" s="28">
        <f t="shared" si="5"/>
        <v>0</v>
      </c>
      <c r="X15" s="29">
        <f t="shared" si="6"/>
        <v>3</v>
      </c>
      <c r="Y15" s="30">
        <f t="shared" si="7"/>
        <v>0</v>
      </c>
      <c r="Z15" s="31" t="str">
        <f t="shared" si="8"/>
        <v>-</v>
      </c>
      <c r="AA15" s="30">
        <f t="shared" si="9"/>
        <v>0</v>
      </c>
      <c r="AB15" s="31" t="str">
        <f t="shared" si="10"/>
        <v>-</v>
      </c>
    </row>
    <row r="16" spans="1:28" ht="19.5" customHeight="1" x14ac:dyDescent="0.3">
      <c r="A16" s="19">
        <f t="shared" si="11"/>
        <v>12</v>
      </c>
      <c r="B16" s="20"/>
      <c r="C16" s="21"/>
      <c r="D16" s="22"/>
      <c r="E16" s="23" t="str">
        <f t="shared" si="0"/>
        <v/>
      </c>
      <c r="F16" s="24"/>
      <c r="G16" s="25"/>
      <c r="H16" s="26"/>
      <c r="I16" s="26"/>
      <c r="J16" s="27">
        <f t="shared" si="1"/>
        <v>0</v>
      </c>
      <c r="K16" s="25"/>
      <c r="L16" s="26"/>
      <c r="M16" s="26"/>
      <c r="N16" s="27">
        <f t="shared" si="2"/>
        <v>0</v>
      </c>
      <c r="O16" s="25"/>
      <c r="P16" s="26"/>
      <c r="Q16" s="26"/>
      <c r="R16" s="27">
        <f t="shared" si="3"/>
        <v>0</v>
      </c>
      <c r="S16" s="25"/>
      <c r="T16" s="26"/>
      <c r="U16" s="26"/>
      <c r="V16" s="27">
        <f t="shared" si="4"/>
        <v>0</v>
      </c>
      <c r="W16" s="28">
        <f t="shared" si="5"/>
        <v>0</v>
      </c>
      <c r="X16" s="29">
        <f t="shared" si="6"/>
        <v>3</v>
      </c>
      <c r="Y16" s="30">
        <f t="shared" si="7"/>
        <v>0</v>
      </c>
      <c r="Z16" s="31" t="str">
        <f t="shared" si="8"/>
        <v>-</v>
      </c>
      <c r="AA16" s="30">
        <f t="shared" si="9"/>
        <v>0</v>
      </c>
      <c r="AB16" s="31" t="str">
        <f t="shared" si="10"/>
        <v>-</v>
      </c>
    </row>
    <row r="17" spans="1:28" ht="19.5" customHeight="1" x14ac:dyDescent="0.3">
      <c r="A17" s="19">
        <f t="shared" si="11"/>
        <v>13</v>
      </c>
      <c r="B17" s="20"/>
      <c r="C17" s="21"/>
      <c r="D17" s="22"/>
      <c r="E17" s="23" t="str">
        <f t="shared" si="0"/>
        <v/>
      </c>
      <c r="F17" s="24"/>
      <c r="G17" s="25"/>
      <c r="H17" s="26"/>
      <c r="I17" s="26"/>
      <c r="J17" s="27">
        <f t="shared" si="1"/>
        <v>0</v>
      </c>
      <c r="K17" s="25"/>
      <c r="L17" s="26"/>
      <c r="M17" s="26"/>
      <c r="N17" s="27">
        <f t="shared" si="2"/>
        <v>0</v>
      </c>
      <c r="O17" s="25"/>
      <c r="P17" s="26"/>
      <c r="Q17" s="26"/>
      <c r="R17" s="27">
        <f t="shared" si="3"/>
        <v>0</v>
      </c>
      <c r="S17" s="25"/>
      <c r="T17" s="26"/>
      <c r="U17" s="26"/>
      <c r="V17" s="27">
        <f t="shared" si="4"/>
        <v>0</v>
      </c>
      <c r="W17" s="28">
        <f t="shared" si="5"/>
        <v>0</v>
      </c>
      <c r="X17" s="29">
        <f t="shared" si="6"/>
        <v>3</v>
      </c>
      <c r="Y17" s="30">
        <f t="shared" si="7"/>
        <v>0</v>
      </c>
      <c r="Z17" s="31" t="str">
        <f t="shared" si="8"/>
        <v>-</v>
      </c>
      <c r="AA17" s="30">
        <f t="shared" si="9"/>
        <v>0</v>
      </c>
      <c r="AB17" s="31" t="str">
        <f t="shared" si="10"/>
        <v>-</v>
      </c>
    </row>
    <row r="18" spans="1:28" ht="19.5" customHeight="1" x14ac:dyDescent="0.3">
      <c r="A18" s="19">
        <f t="shared" si="11"/>
        <v>14</v>
      </c>
      <c r="B18" s="20"/>
      <c r="C18" s="21"/>
      <c r="D18" s="22"/>
      <c r="E18" s="23" t="str">
        <f t="shared" si="0"/>
        <v/>
      </c>
      <c r="F18" s="24"/>
      <c r="G18" s="25"/>
      <c r="H18" s="26"/>
      <c r="I18" s="26"/>
      <c r="J18" s="27">
        <f t="shared" si="1"/>
        <v>0</v>
      </c>
      <c r="K18" s="25"/>
      <c r="L18" s="26"/>
      <c r="M18" s="26"/>
      <c r="N18" s="27">
        <f t="shared" si="2"/>
        <v>0</v>
      </c>
      <c r="O18" s="25"/>
      <c r="P18" s="26"/>
      <c r="Q18" s="26"/>
      <c r="R18" s="27">
        <f t="shared" si="3"/>
        <v>0</v>
      </c>
      <c r="S18" s="25"/>
      <c r="T18" s="26"/>
      <c r="U18" s="26"/>
      <c r="V18" s="27">
        <f t="shared" si="4"/>
        <v>0</v>
      </c>
      <c r="W18" s="28">
        <f t="shared" si="5"/>
        <v>0</v>
      </c>
      <c r="X18" s="29">
        <f t="shared" si="6"/>
        <v>3</v>
      </c>
      <c r="Y18" s="30">
        <f t="shared" si="7"/>
        <v>0</v>
      </c>
      <c r="Z18" s="31" t="str">
        <f t="shared" si="8"/>
        <v>-</v>
      </c>
      <c r="AA18" s="30">
        <f t="shared" si="9"/>
        <v>0</v>
      </c>
      <c r="AB18" s="31" t="str">
        <f t="shared" si="10"/>
        <v>-</v>
      </c>
    </row>
    <row r="19" spans="1:28" ht="19.5" customHeight="1" x14ac:dyDescent="0.3">
      <c r="A19" s="19">
        <f t="shared" si="11"/>
        <v>15</v>
      </c>
      <c r="B19" s="20"/>
      <c r="C19" s="21"/>
      <c r="D19" s="22"/>
      <c r="E19" s="23" t="str">
        <f t="shared" si="0"/>
        <v/>
      </c>
      <c r="F19" s="24"/>
      <c r="G19" s="25"/>
      <c r="H19" s="26"/>
      <c r="I19" s="26"/>
      <c r="J19" s="27">
        <f t="shared" si="1"/>
        <v>0</v>
      </c>
      <c r="K19" s="25"/>
      <c r="L19" s="26"/>
      <c r="M19" s="26"/>
      <c r="N19" s="27">
        <f t="shared" si="2"/>
        <v>0</v>
      </c>
      <c r="O19" s="25"/>
      <c r="P19" s="26"/>
      <c r="Q19" s="26"/>
      <c r="R19" s="27">
        <f t="shared" si="3"/>
        <v>0</v>
      </c>
      <c r="S19" s="25"/>
      <c r="T19" s="26"/>
      <c r="U19" s="26"/>
      <c r="V19" s="27">
        <f t="shared" si="4"/>
        <v>0</v>
      </c>
      <c r="W19" s="28">
        <f t="shared" si="5"/>
        <v>0</v>
      </c>
      <c r="X19" s="29">
        <f t="shared" si="6"/>
        <v>3</v>
      </c>
      <c r="Y19" s="30">
        <f t="shared" si="7"/>
        <v>0</v>
      </c>
      <c r="Z19" s="31" t="str">
        <f t="shared" si="8"/>
        <v>-</v>
      </c>
      <c r="AA19" s="30">
        <f t="shared" si="9"/>
        <v>0</v>
      </c>
      <c r="AB19" s="31" t="str">
        <f t="shared" si="10"/>
        <v>-</v>
      </c>
    </row>
    <row r="20" spans="1:28" ht="19.5" customHeight="1" x14ac:dyDescent="0.3">
      <c r="A20" s="19">
        <f t="shared" si="11"/>
        <v>16</v>
      </c>
      <c r="B20" s="20"/>
      <c r="C20" s="21"/>
      <c r="D20" s="22"/>
      <c r="E20" s="23" t="str">
        <f t="shared" si="0"/>
        <v/>
      </c>
      <c r="F20" s="24"/>
      <c r="G20" s="25"/>
      <c r="H20" s="26"/>
      <c r="I20" s="26"/>
      <c r="J20" s="27">
        <f t="shared" si="1"/>
        <v>0</v>
      </c>
      <c r="K20" s="25"/>
      <c r="L20" s="26"/>
      <c r="M20" s="26"/>
      <c r="N20" s="27">
        <f t="shared" si="2"/>
        <v>0</v>
      </c>
      <c r="O20" s="25"/>
      <c r="P20" s="26"/>
      <c r="Q20" s="26"/>
      <c r="R20" s="27">
        <f t="shared" si="3"/>
        <v>0</v>
      </c>
      <c r="S20" s="25"/>
      <c r="T20" s="26"/>
      <c r="U20" s="26"/>
      <c r="V20" s="27">
        <f t="shared" si="4"/>
        <v>0</v>
      </c>
      <c r="W20" s="28">
        <f t="shared" si="5"/>
        <v>0</v>
      </c>
      <c r="X20" s="29">
        <f t="shared" si="6"/>
        <v>3</v>
      </c>
      <c r="Y20" s="30">
        <f t="shared" si="7"/>
        <v>0</v>
      </c>
      <c r="Z20" s="31" t="str">
        <f t="shared" si="8"/>
        <v>-</v>
      </c>
      <c r="AA20" s="30">
        <f t="shared" si="9"/>
        <v>0</v>
      </c>
      <c r="AB20" s="31" t="str">
        <f t="shared" si="10"/>
        <v>-</v>
      </c>
    </row>
    <row r="21" spans="1:28" ht="19.5" customHeight="1" x14ac:dyDescent="0.3">
      <c r="A21" s="19">
        <f t="shared" si="11"/>
        <v>17</v>
      </c>
      <c r="B21" s="20"/>
      <c r="C21" s="21"/>
      <c r="D21" s="22"/>
      <c r="E21" s="23" t="str">
        <f t="shared" si="0"/>
        <v/>
      </c>
      <c r="F21" s="24"/>
      <c r="G21" s="25"/>
      <c r="H21" s="26"/>
      <c r="I21" s="26"/>
      <c r="J21" s="27">
        <f t="shared" si="1"/>
        <v>0</v>
      </c>
      <c r="K21" s="25"/>
      <c r="L21" s="26"/>
      <c r="M21" s="26"/>
      <c r="N21" s="27">
        <f t="shared" si="2"/>
        <v>0</v>
      </c>
      <c r="O21" s="25"/>
      <c r="P21" s="26"/>
      <c r="Q21" s="26"/>
      <c r="R21" s="27">
        <f t="shared" si="3"/>
        <v>0</v>
      </c>
      <c r="S21" s="25"/>
      <c r="T21" s="26"/>
      <c r="U21" s="26"/>
      <c r="V21" s="27">
        <f t="shared" si="4"/>
        <v>0</v>
      </c>
      <c r="W21" s="28">
        <f t="shared" si="5"/>
        <v>0</v>
      </c>
      <c r="X21" s="29">
        <f t="shared" si="6"/>
        <v>3</v>
      </c>
      <c r="Y21" s="30">
        <f t="shared" si="7"/>
        <v>0</v>
      </c>
      <c r="Z21" s="31" t="str">
        <f t="shared" si="8"/>
        <v>-</v>
      </c>
      <c r="AA21" s="30">
        <f t="shared" si="9"/>
        <v>0</v>
      </c>
      <c r="AB21" s="31" t="str">
        <f t="shared" si="10"/>
        <v>-</v>
      </c>
    </row>
    <row r="22" spans="1:28" ht="19.5" customHeight="1" x14ac:dyDescent="0.3">
      <c r="A22" s="19">
        <f t="shared" si="11"/>
        <v>18</v>
      </c>
      <c r="B22" s="20"/>
      <c r="C22" s="21"/>
      <c r="D22" s="22"/>
      <c r="E22" s="23" t="str">
        <f t="shared" si="0"/>
        <v/>
      </c>
      <c r="F22" s="24"/>
      <c r="G22" s="25"/>
      <c r="H22" s="26"/>
      <c r="I22" s="26"/>
      <c r="J22" s="27">
        <f t="shared" si="1"/>
        <v>0</v>
      </c>
      <c r="K22" s="25"/>
      <c r="L22" s="26"/>
      <c r="M22" s="26"/>
      <c r="N22" s="27">
        <f t="shared" si="2"/>
        <v>0</v>
      </c>
      <c r="O22" s="25"/>
      <c r="P22" s="26"/>
      <c r="Q22" s="26"/>
      <c r="R22" s="27">
        <f t="shared" si="3"/>
        <v>0</v>
      </c>
      <c r="S22" s="25"/>
      <c r="T22" s="26"/>
      <c r="U22" s="26"/>
      <c r="V22" s="27">
        <f t="shared" si="4"/>
        <v>0</v>
      </c>
      <c r="W22" s="28">
        <f t="shared" si="5"/>
        <v>0</v>
      </c>
      <c r="X22" s="29">
        <f t="shared" si="6"/>
        <v>3</v>
      </c>
      <c r="Y22" s="30">
        <f t="shared" si="7"/>
        <v>0</v>
      </c>
      <c r="Z22" s="31" t="str">
        <f t="shared" si="8"/>
        <v>-</v>
      </c>
      <c r="AA22" s="30">
        <f t="shared" si="9"/>
        <v>0</v>
      </c>
      <c r="AB22" s="31" t="str">
        <f t="shared" si="10"/>
        <v>-</v>
      </c>
    </row>
    <row r="23" spans="1:28" ht="19.5" customHeight="1" x14ac:dyDescent="0.3">
      <c r="A23" s="19">
        <f t="shared" si="11"/>
        <v>19</v>
      </c>
      <c r="B23" s="20"/>
      <c r="C23" s="21"/>
      <c r="D23" s="22"/>
      <c r="E23" s="23" t="str">
        <f t="shared" si="0"/>
        <v/>
      </c>
      <c r="F23" s="24"/>
      <c r="G23" s="25"/>
      <c r="H23" s="26"/>
      <c r="I23" s="26"/>
      <c r="J23" s="27">
        <f t="shared" si="1"/>
        <v>0</v>
      </c>
      <c r="K23" s="25"/>
      <c r="L23" s="26"/>
      <c r="M23" s="26"/>
      <c r="N23" s="27">
        <f t="shared" si="2"/>
        <v>0</v>
      </c>
      <c r="O23" s="25"/>
      <c r="P23" s="26"/>
      <c r="Q23" s="26"/>
      <c r="R23" s="27">
        <f t="shared" si="3"/>
        <v>0</v>
      </c>
      <c r="S23" s="25"/>
      <c r="T23" s="26"/>
      <c r="U23" s="26"/>
      <c r="V23" s="27">
        <f t="shared" si="4"/>
        <v>0</v>
      </c>
      <c r="W23" s="28">
        <f t="shared" si="5"/>
        <v>0</v>
      </c>
      <c r="X23" s="29">
        <f t="shared" si="6"/>
        <v>3</v>
      </c>
      <c r="Y23" s="30">
        <f t="shared" si="7"/>
        <v>0</v>
      </c>
      <c r="Z23" s="31" t="str">
        <f t="shared" si="8"/>
        <v>-</v>
      </c>
      <c r="AA23" s="30">
        <f t="shared" si="9"/>
        <v>0</v>
      </c>
      <c r="AB23" s="31" t="str">
        <f t="shared" si="10"/>
        <v>-</v>
      </c>
    </row>
    <row r="24" spans="1:28" ht="19.5" customHeight="1" x14ac:dyDescent="0.3">
      <c r="A24" s="19">
        <f t="shared" si="11"/>
        <v>20</v>
      </c>
      <c r="B24" s="20"/>
      <c r="C24" s="21"/>
      <c r="D24" s="22"/>
      <c r="E24" s="23" t="str">
        <f t="shared" si="0"/>
        <v/>
      </c>
      <c r="F24" s="24"/>
      <c r="G24" s="25"/>
      <c r="H24" s="26"/>
      <c r="I24" s="26"/>
      <c r="J24" s="27">
        <f t="shared" si="1"/>
        <v>0</v>
      </c>
      <c r="K24" s="25"/>
      <c r="L24" s="26"/>
      <c r="M24" s="26"/>
      <c r="N24" s="27">
        <f t="shared" si="2"/>
        <v>0</v>
      </c>
      <c r="O24" s="25"/>
      <c r="P24" s="26"/>
      <c r="Q24" s="26"/>
      <c r="R24" s="27">
        <f t="shared" si="3"/>
        <v>0</v>
      </c>
      <c r="S24" s="25"/>
      <c r="T24" s="26"/>
      <c r="U24" s="26"/>
      <c r="V24" s="27">
        <f t="shared" si="4"/>
        <v>0</v>
      </c>
      <c r="W24" s="28">
        <f t="shared" si="5"/>
        <v>0</v>
      </c>
      <c r="X24" s="29">
        <f t="shared" si="6"/>
        <v>3</v>
      </c>
      <c r="Y24" s="30">
        <f t="shared" si="7"/>
        <v>0</v>
      </c>
      <c r="Z24" s="31" t="str">
        <f t="shared" si="8"/>
        <v>-</v>
      </c>
      <c r="AA24" s="30">
        <f t="shared" si="9"/>
        <v>0</v>
      </c>
      <c r="AB24" s="31" t="str">
        <f t="shared" si="10"/>
        <v>-</v>
      </c>
    </row>
    <row r="25" spans="1:28" ht="19.5" customHeight="1" x14ac:dyDescent="0.3">
      <c r="A25" s="19">
        <f t="shared" si="11"/>
        <v>21</v>
      </c>
      <c r="B25" s="20"/>
      <c r="C25" s="21"/>
      <c r="D25" s="22"/>
      <c r="E25" s="23" t="str">
        <f t="shared" si="0"/>
        <v/>
      </c>
      <c r="F25" s="24"/>
      <c r="G25" s="25"/>
      <c r="H25" s="26"/>
      <c r="I25" s="26"/>
      <c r="J25" s="27">
        <f t="shared" si="1"/>
        <v>0</v>
      </c>
      <c r="K25" s="25"/>
      <c r="L25" s="26"/>
      <c r="M25" s="26"/>
      <c r="N25" s="27">
        <f t="shared" si="2"/>
        <v>0</v>
      </c>
      <c r="O25" s="25"/>
      <c r="P25" s="26"/>
      <c r="Q25" s="26"/>
      <c r="R25" s="27">
        <f t="shared" si="3"/>
        <v>0</v>
      </c>
      <c r="S25" s="25"/>
      <c r="T25" s="26"/>
      <c r="U25" s="26"/>
      <c r="V25" s="27">
        <f t="shared" si="4"/>
        <v>0</v>
      </c>
      <c r="W25" s="28">
        <f t="shared" si="5"/>
        <v>0</v>
      </c>
      <c r="X25" s="29">
        <f t="shared" si="6"/>
        <v>3</v>
      </c>
      <c r="Y25" s="30">
        <f t="shared" si="7"/>
        <v>0</v>
      </c>
      <c r="Z25" s="31" t="str">
        <f t="shared" si="8"/>
        <v>-</v>
      </c>
      <c r="AA25" s="30">
        <f t="shared" si="9"/>
        <v>0</v>
      </c>
      <c r="AB25" s="31" t="str">
        <f t="shared" si="10"/>
        <v>-</v>
      </c>
    </row>
    <row r="26" spans="1:28" ht="19.5" customHeight="1" x14ac:dyDescent="0.3">
      <c r="A26" s="19">
        <f t="shared" si="11"/>
        <v>22</v>
      </c>
      <c r="B26" s="20"/>
      <c r="C26" s="21"/>
      <c r="D26" s="22"/>
      <c r="E26" s="23" t="str">
        <f t="shared" si="0"/>
        <v/>
      </c>
      <c r="F26" s="24"/>
      <c r="G26" s="25"/>
      <c r="H26" s="26"/>
      <c r="I26" s="26"/>
      <c r="J26" s="27">
        <f t="shared" si="1"/>
        <v>0</v>
      </c>
      <c r="K26" s="25"/>
      <c r="L26" s="26"/>
      <c r="M26" s="26"/>
      <c r="N26" s="27">
        <f t="shared" si="2"/>
        <v>0</v>
      </c>
      <c r="O26" s="25"/>
      <c r="P26" s="26"/>
      <c r="Q26" s="26"/>
      <c r="R26" s="27">
        <f t="shared" si="3"/>
        <v>0</v>
      </c>
      <c r="S26" s="25"/>
      <c r="T26" s="26"/>
      <c r="U26" s="26"/>
      <c r="V26" s="27">
        <f t="shared" si="4"/>
        <v>0</v>
      </c>
      <c r="W26" s="28">
        <f t="shared" si="5"/>
        <v>0</v>
      </c>
      <c r="X26" s="29">
        <f t="shared" si="6"/>
        <v>3</v>
      </c>
      <c r="Y26" s="30">
        <f t="shared" si="7"/>
        <v>0</v>
      </c>
      <c r="Z26" s="31" t="str">
        <f t="shared" si="8"/>
        <v>-</v>
      </c>
      <c r="AA26" s="30">
        <f t="shared" si="9"/>
        <v>0</v>
      </c>
      <c r="AB26" s="31" t="str">
        <f t="shared" si="10"/>
        <v>-</v>
      </c>
    </row>
    <row r="27" spans="1:28" ht="19.5" customHeight="1" x14ac:dyDescent="0.3">
      <c r="A27" s="19">
        <f t="shared" si="11"/>
        <v>23</v>
      </c>
      <c r="B27" s="20"/>
      <c r="C27" s="21"/>
      <c r="D27" s="22"/>
      <c r="E27" s="23" t="str">
        <f t="shared" si="0"/>
        <v/>
      </c>
      <c r="F27" s="24"/>
      <c r="G27" s="25"/>
      <c r="H27" s="26"/>
      <c r="I27" s="26"/>
      <c r="J27" s="27">
        <f t="shared" si="1"/>
        <v>0</v>
      </c>
      <c r="K27" s="25"/>
      <c r="L27" s="26"/>
      <c r="M27" s="26"/>
      <c r="N27" s="27">
        <f t="shared" si="2"/>
        <v>0</v>
      </c>
      <c r="O27" s="25"/>
      <c r="P27" s="26"/>
      <c r="Q27" s="26"/>
      <c r="R27" s="27">
        <f t="shared" si="3"/>
        <v>0</v>
      </c>
      <c r="S27" s="25"/>
      <c r="T27" s="26"/>
      <c r="U27" s="26"/>
      <c r="V27" s="27">
        <f t="shared" si="4"/>
        <v>0</v>
      </c>
      <c r="W27" s="28">
        <f t="shared" si="5"/>
        <v>0</v>
      </c>
      <c r="X27" s="29">
        <f t="shared" si="6"/>
        <v>3</v>
      </c>
      <c r="Y27" s="30">
        <f t="shared" si="7"/>
        <v>0</v>
      </c>
      <c r="Z27" s="31" t="str">
        <f t="shared" si="8"/>
        <v>-</v>
      </c>
      <c r="AA27" s="30">
        <f t="shared" si="9"/>
        <v>0</v>
      </c>
      <c r="AB27" s="31" t="str">
        <f t="shared" si="10"/>
        <v>-</v>
      </c>
    </row>
    <row r="28" spans="1:28" ht="19.5" customHeight="1" x14ac:dyDescent="0.3">
      <c r="A28" s="19">
        <f t="shared" si="11"/>
        <v>24</v>
      </c>
      <c r="B28" s="20"/>
      <c r="C28" s="21"/>
      <c r="D28" s="22"/>
      <c r="E28" s="23" t="str">
        <f t="shared" si="0"/>
        <v/>
      </c>
      <c r="F28" s="24"/>
      <c r="G28" s="25"/>
      <c r="H28" s="26"/>
      <c r="I28" s="26"/>
      <c r="J28" s="27">
        <f t="shared" si="1"/>
        <v>0</v>
      </c>
      <c r="K28" s="25"/>
      <c r="L28" s="26"/>
      <c r="M28" s="26"/>
      <c r="N28" s="27">
        <f t="shared" si="2"/>
        <v>0</v>
      </c>
      <c r="O28" s="25"/>
      <c r="P28" s="26"/>
      <c r="Q28" s="26"/>
      <c r="R28" s="27">
        <f t="shared" si="3"/>
        <v>0</v>
      </c>
      <c r="S28" s="25"/>
      <c r="T28" s="26"/>
      <c r="U28" s="26"/>
      <c r="V28" s="27">
        <f t="shared" si="4"/>
        <v>0</v>
      </c>
      <c r="W28" s="28">
        <f t="shared" si="5"/>
        <v>0</v>
      </c>
      <c r="X28" s="29">
        <f t="shared" si="6"/>
        <v>3</v>
      </c>
      <c r="Y28" s="30">
        <f t="shared" si="7"/>
        <v>0</v>
      </c>
      <c r="Z28" s="31" t="str">
        <f t="shared" si="8"/>
        <v>-</v>
      </c>
      <c r="AA28" s="30">
        <f t="shared" si="9"/>
        <v>0</v>
      </c>
      <c r="AB28" s="31" t="str">
        <f t="shared" si="10"/>
        <v>-</v>
      </c>
    </row>
    <row r="29" spans="1:28" ht="19.5" customHeight="1" x14ac:dyDescent="0.3">
      <c r="A29" s="19">
        <f t="shared" si="11"/>
        <v>25</v>
      </c>
      <c r="B29" s="10"/>
      <c r="C29" s="10"/>
      <c r="D29" s="11"/>
      <c r="E29" s="38" t="str">
        <f t="shared" si="0"/>
        <v/>
      </c>
      <c r="F29" s="12"/>
      <c r="G29" s="10"/>
      <c r="H29" s="11"/>
      <c r="I29" s="11"/>
      <c r="J29" s="39">
        <f t="shared" si="1"/>
        <v>0</v>
      </c>
      <c r="K29" s="10"/>
      <c r="L29" s="11"/>
      <c r="M29" s="11"/>
      <c r="N29" s="39">
        <f t="shared" si="2"/>
        <v>0</v>
      </c>
      <c r="O29" s="10"/>
      <c r="P29" s="11"/>
      <c r="Q29" s="11"/>
      <c r="R29" s="39">
        <f t="shared" si="3"/>
        <v>0</v>
      </c>
      <c r="S29" s="10"/>
      <c r="T29" s="11"/>
      <c r="U29" s="11"/>
      <c r="V29" s="39">
        <f t="shared" si="4"/>
        <v>0</v>
      </c>
      <c r="W29" s="40">
        <f t="shared" si="5"/>
        <v>0</v>
      </c>
      <c r="X29" s="41">
        <f t="shared" si="6"/>
        <v>3</v>
      </c>
      <c r="Y29" s="42">
        <f t="shared" si="7"/>
        <v>0</v>
      </c>
      <c r="Z29" s="43" t="str">
        <f t="shared" si="8"/>
        <v>-</v>
      </c>
      <c r="AA29" s="42">
        <f t="shared" si="9"/>
        <v>0</v>
      </c>
      <c r="AB29" s="43" t="str">
        <f t="shared" si="10"/>
        <v>-</v>
      </c>
    </row>
    <row r="30" spans="1:28" ht="15.6" x14ac:dyDescent="0.3">
      <c r="Y30" s="44"/>
      <c r="Z30" s="45"/>
      <c r="AA30" s="44"/>
      <c r="AB30" s="45"/>
    </row>
    <row r="31" spans="1:28" ht="15.6" x14ac:dyDescent="0.3">
      <c r="C31" s="46"/>
      <c r="D31" s="1" t="s">
        <v>48</v>
      </c>
      <c r="Y31" s="44"/>
      <c r="Z31" s="45"/>
      <c r="AA31" s="44"/>
      <c r="AB31" s="45"/>
    </row>
    <row r="32" spans="1:28" ht="15.6" x14ac:dyDescent="0.3">
      <c r="Y32" s="44"/>
      <c r="Z32" s="45"/>
      <c r="AA32" s="44"/>
      <c r="AB32" s="45"/>
    </row>
    <row r="44" spans="5:6" x14ac:dyDescent="0.3">
      <c r="E44" s="47"/>
      <c r="F44" s="1" t="s">
        <v>48</v>
      </c>
    </row>
  </sheetData>
  <mergeCells count="7">
    <mergeCell ref="Y3:Z3"/>
    <mergeCell ref="AA3:AB3"/>
    <mergeCell ref="H1:P1"/>
    <mergeCell ref="G3:J3"/>
    <mergeCell ref="K3:N3"/>
    <mergeCell ref="O3:R3"/>
    <mergeCell ref="S3:V3"/>
  </mergeCells>
  <pageMargins left="0.118055555555556" right="0.118055555555556" top="0.23611111111111099" bottom="0.23611111111111099" header="0.511811023622047" footer="0.511811023622047"/>
  <pageSetup paperSize="9" scale="52" fitToHeight="0" pageOrder="overThenDown" orientation="landscape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7030A0"/>
    <pageSetUpPr fitToPage="1"/>
  </sheetPr>
  <dimension ref="A1:AB32"/>
  <sheetViews>
    <sheetView zoomScale="95" zoomScaleNormal="95" workbookViewId="0">
      <selection activeCell="D41" sqref="D41"/>
    </sheetView>
  </sheetViews>
  <sheetFormatPr baseColWidth="10" defaultColWidth="11.109375" defaultRowHeight="14.4" x14ac:dyDescent="0.3"/>
  <cols>
    <col min="1" max="2" width="8.44140625" style="1" customWidth="1"/>
    <col min="3" max="4" width="22.21875" style="1" customWidth="1"/>
    <col min="5" max="5" width="10.6640625" style="1" customWidth="1"/>
    <col min="6" max="6" width="28.21875" style="1" customWidth="1"/>
    <col min="7" max="9" width="6.21875" style="1" customWidth="1"/>
    <col min="10" max="10" width="7.109375" style="1" customWidth="1"/>
    <col min="11" max="13" width="6.21875" style="1" customWidth="1"/>
    <col min="14" max="14" width="7.109375" style="1" customWidth="1"/>
    <col min="15" max="17" width="6.21875" style="1" customWidth="1"/>
    <col min="18" max="18" width="7.109375" style="1" customWidth="1"/>
    <col min="19" max="21" width="6.21875" style="1" customWidth="1"/>
    <col min="22" max="22" width="7.109375" style="1" customWidth="1"/>
    <col min="23" max="23" width="9.109375" style="1" customWidth="1"/>
    <col min="24" max="24" width="6.33203125" style="1" customWidth="1"/>
    <col min="25" max="16384" width="11.109375" style="1"/>
  </cols>
  <sheetData>
    <row r="1" spans="1:28" ht="23.4" x14ac:dyDescent="0.3">
      <c r="C1" s="2" t="s">
        <v>4</v>
      </c>
      <c r="D1" s="2" t="s">
        <v>175</v>
      </c>
      <c r="H1" s="53" t="s">
        <v>6</v>
      </c>
      <c r="I1" s="53"/>
      <c r="J1" s="53"/>
      <c r="K1" s="53"/>
      <c r="L1" s="53"/>
      <c r="M1" s="53"/>
      <c r="N1" s="53"/>
      <c r="O1" s="53"/>
      <c r="P1" s="53"/>
    </row>
    <row r="3" spans="1:28" ht="19.5" customHeight="1" x14ac:dyDescent="0.3">
      <c r="B3" s="3" t="s">
        <v>7</v>
      </c>
      <c r="C3" s="3" t="s">
        <v>1</v>
      </c>
      <c r="D3" s="4" t="s">
        <v>2</v>
      </c>
      <c r="E3" s="4" t="s">
        <v>8</v>
      </c>
      <c r="F3" s="5" t="s">
        <v>3</v>
      </c>
      <c r="G3" s="54" t="s">
        <v>9</v>
      </c>
      <c r="H3" s="54"/>
      <c r="I3" s="54"/>
      <c r="J3" s="54"/>
      <c r="K3" s="55" t="s">
        <v>10</v>
      </c>
      <c r="L3" s="55"/>
      <c r="M3" s="55"/>
      <c r="N3" s="55"/>
      <c r="O3" s="56" t="s">
        <v>11</v>
      </c>
      <c r="P3" s="56"/>
      <c r="Q3" s="56"/>
      <c r="R3" s="56"/>
      <c r="S3" s="57" t="s">
        <v>12</v>
      </c>
      <c r="T3" s="57"/>
      <c r="U3" s="57"/>
      <c r="V3" s="57"/>
      <c r="W3" s="6" t="s">
        <v>13</v>
      </c>
      <c r="X3" s="7" t="s">
        <v>14</v>
      </c>
      <c r="Y3" s="52" t="s">
        <v>148</v>
      </c>
      <c r="Z3" s="52"/>
      <c r="AA3" s="52" t="s">
        <v>149</v>
      </c>
      <c r="AB3" s="52"/>
    </row>
    <row r="4" spans="1:28" s="8" customFormat="1" ht="19.5" customHeight="1" x14ac:dyDescent="0.3">
      <c r="B4" s="9"/>
      <c r="C4" s="10"/>
      <c r="D4" s="11"/>
      <c r="E4" s="11"/>
      <c r="F4" s="12"/>
      <c r="G4" s="13" t="s">
        <v>17</v>
      </c>
      <c r="H4" s="14" t="s">
        <v>18</v>
      </c>
      <c r="I4" s="14" t="s">
        <v>19</v>
      </c>
      <c r="J4" s="15" t="s">
        <v>20</v>
      </c>
      <c r="K4" s="13" t="s">
        <v>17</v>
      </c>
      <c r="L4" s="14" t="s">
        <v>18</v>
      </c>
      <c r="M4" s="14" t="s">
        <v>19</v>
      </c>
      <c r="N4" s="15" t="s">
        <v>20</v>
      </c>
      <c r="O4" s="13" t="s">
        <v>17</v>
      </c>
      <c r="P4" s="14" t="s">
        <v>18</v>
      </c>
      <c r="Q4" s="14" t="s">
        <v>19</v>
      </c>
      <c r="R4" s="15" t="s">
        <v>20</v>
      </c>
      <c r="S4" s="13" t="s">
        <v>17</v>
      </c>
      <c r="T4" s="14" t="s">
        <v>18</v>
      </c>
      <c r="U4" s="14" t="s">
        <v>19</v>
      </c>
      <c r="V4" s="15" t="s">
        <v>20</v>
      </c>
      <c r="W4" s="16"/>
      <c r="X4" s="14"/>
      <c r="Y4" s="17" t="s">
        <v>0</v>
      </c>
      <c r="Z4" s="18">
        <v>2009</v>
      </c>
      <c r="AA4" s="17" t="s">
        <v>0</v>
      </c>
      <c r="AB4" s="18">
        <v>2008</v>
      </c>
    </row>
    <row r="5" spans="1:28" ht="19.5" customHeight="1" x14ac:dyDescent="0.3">
      <c r="A5" s="19">
        <v>1</v>
      </c>
      <c r="B5" s="35"/>
      <c r="C5" s="36"/>
      <c r="D5" s="23"/>
      <c r="E5" s="23" t="str">
        <f t="shared" ref="E5:E29" si="0">IF(C5&gt;0,"LK 1 16/17","")</f>
        <v/>
      </c>
      <c r="F5" s="37"/>
      <c r="G5" s="33"/>
      <c r="H5" s="34"/>
      <c r="I5" s="34"/>
      <c r="J5" s="27">
        <f t="shared" ref="J5:J29" si="1">ROUND(SUM(G5+H5-I5),2)</f>
        <v>0</v>
      </c>
      <c r="K5" s="33"/>
      <c r="L5" s="34"/>
      <c r="M5" s="34"/>
      <c r="N5" s="27">
        <f t="shared" ref="N5:N29" si="2">ROUND(SUM(K5+L5-M5),2)</f>
        <v>0</v>
      </c>
      <c r="O5" s="33"/>
      <c r="P5" s="34"/>
      <c r="Q5" s="34"/>
      <c r="R5" s="27">
        <f t="shared" ref="R5:R29" si="3">ROUND(SUM(O5+P5-Q5),2)</f>
        <v>0</v>
      </c>
      <c r="S5" s="33"/>
      <c r="T5" s="34"/>
      <c r="U5" s="34"/>
      <c r="V5" s="27">
        <f t="shared" ref="V5:V29" si="4">ROUND(SUM(S5+T5-U5),2)</f>
        <v>0</v>
      </c>
      <c r="W5" s="28">
        <f t="shared" ref="W5:W29" si="5">ROUND(SUM(J5+N5+R5+V5),2)</f>
        <v>0</v>
      </c>
      <c r="X5" s="29">
        <f t="shared" ref="X5:X29" si="6">_xlfn.RANK.EQ(W5,$W$5:$W$29,0)</f>
        <v>1</v>
      </c>
      <c r="Y5" s="30">
        <f t="shared" ref="Y5:Y29" si="7">IF(B5=$Z$4,W5,0)</f>
        <v>0</v>
      </c>
      <c r="Z5" s="31" t="str">
        <f t="shared" ref="Z5:Z29" si="8">IF(Y5&gt;0,_xlfn.RANK.EQ(Y5,$Y$5:$Y$29,0),"-")</f>
        <v>-</v>
      </c>
      <c r="AA5" s="30">
        <f t="shared" ref="AA5:AA29" si="9">IF(B5=$AB$4,W5,0)</f>
        <v>0</v>
      </c>
      <c r="AB5" s="31" t="str">
        <f t="shared" ref="AB5:AB29" si="10">IF(AA5&gt;0,_xlfn.RANK.EQ(AA5,$AA$5:$AA$40,0),"-")</f>
        <v>-</v>
      </c>
    </row>
    <row r="6" spans="1:28" ht="19.5" customHeight="1" x14ac:dyDescent="0.3">
      <c r="A6" s="19">
        <f t="shared" ref="A6:A29" si="11">A5+1</f>
        <v>2</v>
      </c>
      <c r="B6" s="20"/>
      <c r="C6" s="21"/>
      <c r="D6" s="22"/>
      <c r="E6" s="23" t="str">
        <f t="shared" si="0"/>
        <v/>
      </c>
      <c r="F6" s="24"/>
      <c r="G6" s="25"/>
      <c r="H6" s="26"/>
      <c r="I6" s="26"/>
      <c r="J6" s="27">
        <f t="shared" si="1"/>
        <v>0</v>
      </c>
      <c r="K6" s="25"/>
      <c r="L6" s="26"/>
      <c r="M6" s="26"/>
      <c r="N6" s="27">
        <f t="shared" si="2"/>
        <v>0</v>
      </c>
      <c r="O6" s="25"/>
      <c r="P6" s="26"/>
      <c r="Q6" s="26"/>
      <c r="R6" s="27">
        <f t="shared" si="3"/>
        <v>0</v>
      </c>
      <c r="S6" s="25"/>
      <c r="T6" s="26"/>
      <c r="U6" s="26"/>
      <c r="V6" s="27">
        <f t="shared" si="4"/>
        <v>0</v>
      </c>
      <c r="W6" s="28">
        <f t="shared" si="5"/>
        <v>0</v>
      </c>
      <c r="X6" s="29">
        <f t="shared" si="6"/>
        <v>1</v>
      </c>
      <c r="Y6" s="30">
        <f t="shared" si="7"/>
        <v>0</v>
      </c>
      <c r="Z6" s="31" t="str">
        <f t="shared" si="8"/>
        <v>-</v>
      </c>
      <c r="AA6" s="30">
        <f t="shared" si="9"/>
        <v>0</v>
      </c>
      <c r="AB6" s="31" t="str">
        <f t="shared" si="10"/>
        <v>-</v>
      </c>
    </row>
    <row r="7" spans="1:28" ht="19.5" customHeight="1" x14ac:dyDescent="0.3">
      <c r="A7" s="19">
        <f t="shared" si="11"/>
        <v>3</v>
      </c>
      <c r="B7" s="20"/>
      <c r="C7" s="21"/>
      <c r="D7" s="22"/>
      <c r="E7" s="23" t="str">
        <f t="shared" si="0"/>
        <v/>
      </c>
      <c r="F7" s="24"/>
      <c r="G7" s="25"/>
      <c r="H7" s="26"/>
      <c r="I7" s="26"/>
      <c r="J7" s="27">
        <f t="shared" si="1"/>
        <v>0</v>
      </c>
      <c r="K7" s="25"/>
      <c r="L7" s="26"/>
      <c r="M7" s="26"/>
      <c r="N7" s="27">
        <f t="shared" si="2"/>
        <v>0</v>
      </c>
      <c r="O7" s="25"/>
      <c r="P7" s="26"/>
      <c r="Q7" s="26"/>
      <c r="R7" s="27">
        <f t="shared" si="3"/>
        <v>0</v>
      </c>
      <c r="S7" s="25"/>
      <c r="T7" s="26"/>
      <c r="U7" s="26"/>
      <c r="V7" s="27">
        <f t="shared" si="4"/>
        <v>0</v>
      </c>
      <c r="W7" s="28">
        <f t="shared" si="5"/>
        <v>0</v>
      </c>
      <c r="X7" s="29">
        <f t="shared" si="6"/>
        <v>1</v>
      </c>
      <c r="Y7" s="30">
        <f t="shared" si="7"/>
        <v>0</v>
      </c>
      <c r="Z7" s="31" t="str">
        <f t="shared" si="8"/>
        <v>-</v>
      </c>
      <c r="AA7" s="30">
        <f t="shared" si="9"/>
        <v>0</v>
      </c>
      <c r="AB7" s="31" t="str">
        <f t="shared" si="10"/>
        <v>-</v>
      </c>
    </row>
    <row r="8" spans="1:28" ht="19.5" customHeight="1" x14ac:dyDescent="0.3">
      <c r="A8" s="19">
        <f t="shared" si="11"/>
        <v>4</v>
      </c>
      <c r="B8" s="20"/>
      <c r="C8" s="21"/>
      <c r="D8" s="22"/>
      <c r="E8" s="23" t="str">
        <f t="shared" si="0"/>
        <v/>
      </c>
      <c r="F8" s="24"/>
      <c r="G8" s="25"/>
      <c r="H8" s="26"/>
      <c r="I8" s="26"/>
      <c r="J8" s="27">
        <f t="shared" si="1"/>
        <v>0</v>
      </c>
      <c r="K8" s="25"/>
      <c r="L8" s="26"/>
      <c r="M8" s="26"/>
      <c r="N8" s="27">
        <f t="shared" si="2"/>
        <v>0</v>
      </c>
      <c r="O8" s="25"/>
      <c r="P8" s="26"/>
      <c r="Q8" s="26"/>
      <c r="R8" s="27">
        <f t="shared" si="3"/>
        <v>0</v>
      </c>
      <c r="S8" s="25"/>
      <c r="T8" s="26"/>
      <c r="U8" s="26"/>
      <c r="V8" s="27">
        <f t="shared" si="4"/>
        <v>0</v>
      </c>
      <c r="W8" s="28">
        <f t="shared" si="5"/>
        <v>0</v>
      </c>
      <c r="X8" s="29">
        <f t="shared" si="6"/>
        <v>1</v>
      </c>
      <c r="Y8" s="30">
        <f t="shared" si="7"/>
        <v>0</v>
      </c>
      <c r="Z8" s="31" t="str">
        <f t="shared" si="8"/>
        <v>-</v>
      </c>
      <c r="AA8" s="30">
        <f t="shared" si="9"/>
        <v>0</v>
      </c>
      <c r="AB8" s="31" t="str">
        <f t="shared" si="10"/>
        <v>-</v>
      </c>
    </row>
    <row r="9" spans="1:28" ht="19.5" customHeight="1" x14ac:dyDescent="0.3">
      <c r="A9" s="19">
        <f t="shared" si="11"/>
        <v>5</v>
      </c>
      <c r="B9" s="20"/>
      <c r="C9" s="21"/>
      <c r="D9" s="22"/>
      <c r="E9" s="23" t="str">
        <f t="shared" si="0"/>
        <v/>
      </c>
      <c r="F9" s="24"/>
      <c r="G9" s="25"/>
      <c r="H9" s="26"/>
      <c r="I9" s="26"/>
      <c r="J9" s="27">
        <f t="shared" si="1"/>
        <v>0</v>
      </c>
      <c r="K9" s="25"/>
      <c r="L9" s="26"/>
      <c r="M9" s="26"/>
      <c r="N9" s="27">
        <f t="shared" si="2"/>
        <v>0</v>
      </c>
      <c r="O9" s="25"/>
      <c r="P9" s="26"/>
      <c r="Q9" s="26"/>
      <c r="R9" s="27">
        <f t="shared" si="3"/>
        <v>0</v>
      </c>
      <c r="S9" s="25"/>
      <c r="T9" s="26"/>
      <c r="U9" s="26"/>
      <c r="V9" s="27">
        <f t="shared" si="4"/>
        <v>0</v>
      </c>
      <c r="W9" s="28">
        <f t="shared" si="5"/>
        <v>0</v>
      </c>
      <c r="X9" s="29">
        <f t="shared" si="6"/>
        <v>1</v>
      </c>
      <c r="Y9" s="30">
        <f t="shared" si="7"/>
        <v>0</v>
      </c>
      <c r="Z9" s="31" t="str">
        <f t="shared" si="8"/>
        <v>-</v>
      </c>
      <c r="AA9" s="30">
        <f t="shared" si="9"/>
        <v>0</v>
      </c>
      <c r="AB9" s="31" t="str">
        <f t="shared" si="10"/>
        <v>-</v>
      </c>
    </row>
    <row r="10" spans="1:28" ht="19.5" customHeight="1" x14ac:dyDescent="0.3">
      <c r="A10" s="19">
        <f t="shared" si="11"/>
        <v>6</v>
      </c>
      <c r="B10" s="20"/>
      <c r="C10" s="21"/>
      <c r="D10" s="22"/>
      <c r="E10" s="23" t="str">
        <f t="shared" si="0"/>
        <v/>
      </c>
      <c r="F10" s="24"/>
      <c r="G10" s="25"/>
      <c r="H10" s="26"/>
      <c r="I10" s="26"/>
      <c r="J10" s="27">
        <f t="shared" si="1"/>
        <v>0</v>
      </c>
      <c r="K10" s="25"/>
      <c r="L10" s="26"/>
      <c r="M10" s="26"/>
      <c r="N10" s="27">
        <f t="shared" si="2"/>
        <v>0</v>
      </c>
      <c r="O10" s="25"/>
      <c r="P10" s="26"/>
      <c r="Q10" s="26"/>
      <c r="R10" s="27">
        <f t="shared" si="3"/>
        <v>0</v>
      </c>
      <c r="S10" s="25"/>
      <c r="T10" s="34"/>
      <c r="U10" s="26"/>
      <c r="V10" s="27">
        <f t="shared" si="4"/>
        <v>0</v>
      </c>
      <c r="W10" s="28">
        <f t="shared" si="5"/>
        <v>0</v>
      </c>
      <c r="X10" s="29">
        <f t="shared" si="6"/>
        <v>1</v>
      </c>
      <c r="Y10" s="30">
        <f t="shared" si="7"/>
        <v>0</v>
      </c>
      <c r="Z10" s="31" t="str">
        <f t="shared" si="8"/>
        <v>-</v>
      </c>
      <c r="AA10" s="30">
        <f t="shared" si="9"/>
        <v>0</v>
      </c>
      <c r="AB10" s="31" t="str">
        <f t="shared" si="10"/>
        <v>-</v>
      </c>
    </row>
    <row r="11" spans="1:28" ht="19.5" customHeight="1" x14ac:dyDescent="0.3">
      <c r="A11" s="19">
        <f t="shared" si="11"/>
        <v>7</v>
      </c>
      <c r="B11" s="20"/>
      <c r="C11" s="21"/>
      <c r="D11" s="22"/>
      <c r="E11" s="23" t="str">
        <f t="shared" si="0"/>
        <v/>
      </c>
      <c r="F11" s="24"/>
      <c r="G11" s="25"/>
      <c r="H11" s="26"/>
      <c r="I11" s="26"/>
      <c r="J11" s="27">
        <f t="shared" si="1"/>
        <v>0</v>
      </c>
      <c r="K11" s="25"/>
      <c r="L11" s="26"/>
      <c r="M11" s="26"/>
      <c r="N11" s="27">
        <f t="shared" si="2"/>
        <v>0</v>
      </c>
      <c r="O11" s="25"/>
      <c r="P11" s="26"/>
      <c r="Q11" s="26"/>
      <c r="R11" s="27">
        <f t="shared" si="3"/>
        <v>0</v>
      </c>
      <c r="S11" s="25"/>
      <c r="T11" s="26"/>
      <c r="U11" s="26"/>
      <c r="V11" s="27">
        <f t="shared" si="4"/>
        <v>0</v>
      </c>
      <c r="W11" s="28">
        <f t="shared" si="5"/>
        <v>0</v>
      </c>
      <c r="X11" s="29">
        <f t="shared" si="6"/>
        <v>1</v>
      </c>
      <c r="Y11" s="30">
        <f t="shared" si="7"/>
        <v>0</v>
      </c>
      <c r="Z11" s="31" t="str">
        <f t="shared" si="8"/>
        <v>-</v>
      </c>
      <c r="AA11" s="30">
        <f t="shared" si="9"/>
        <v>0</v>
      </c>
      <c r="AB11" s="31" t="str">
        <f t="shared" si="10"/>
        <v>-</v>
      </c>
    </row>
    <row r="12" spans="1:28" ht="19.5" customHeight="1" x14ac:dyDescent="0.3">
      <c r="A12" s="19">
        <f t="shared" si="11"/>
        <v>8</v>
      </c>
      <c r="B12" s="20"/>
      <c r="C12" s="21"/>
      <c r="D12" s="22"/>
      <c r="E12" s="23" t="str">
        <f t="shared" si="0"/>
        <v/>
      </c>
      <c r="F12" s="24"/>
      <c r="G12" s="25"/>
      <c r="H12" s="26"/>
      <c r="I12" s="26"/>
      <c r="J12" s="27">
        <f t="shared" si="1"/>
        <v>0</v>
      </c>
      <c r="K12" s="25"/>
      <c r="L12" s="26"/>
      <c r="M12" s="26"/>
      <c r="N12" s="27">
        <f t="shared" si="2"/>
        <v>0</v>
      </c>
      <c r="O12" s="25"/>
      <c r="P12" s="26"/>
      <c r="Q12" s="26"/>
      <c r="R12" s="27">
        <f t="shared" si="3"/>
        <v>0</v>
      </c>
      <c r="S12" s="25"/>
      <c r="T12" s="26"/>
      <c r="U12" s="26"/>
      <c r="V12" s="27">
        <f t="shared" si="4"/>
        <v>0</v>
      </c>
      <c r="W12" s="28">
        <f t="shared" si="5"/>
        <v>0</v>
      </c>
      <c r="X12" s="29">
        <f t="shared" si="6"/>
        <v>1</v>
      </c>
      <c r="Y12" s="30">
        <f t="shared" si="7"/>
        <v>0</v>
      </c>
      <c r="Z12" s="31" t="str">
        <f t="shared" si="8"/>
        <v>-</v>
      </c>
      <c r="AA12" s="30">
        <f t="shared" si="9"/>
        <v>0</v>
      </c>
      <c r="AB12" s="31" t="str">
        <f t="shared" si="10"/>
        <v>-</v>
      </c>
    </row>
    <row r="13" spans="1:28" ht="19.5" customHeight="1" x14ac:dyDescent="0.3">
      <c r="A13" s="19">
        <f t="shared" si="11"/>
        <v>9</v>
      </c>
      <c r="B13" s="20"/>
      <c r="C13" s="21"/>
      <c r="D13" s="22"/>
      <c r="E13" s="23" t="str">
        <f t="shared" si="0"/>
        <v/>
      </c>
      <c r="F13" s="24"/>
      <c r="G13" s="25"/>
      <c r="H13" s="26"/>
      <c r="I13" s="26"/>
      <c r="J13" s="27">
        <f t="shared" si="1"/>
        <v>0</v>
      </c>
      <c r="K13" s="25"/>
      <c r="L13" s="26"/>
      <c r="M13" s="26"/>
      <c r="N13" s="27">
        <f t="shared" si="2"/>
        <v>0</v>
      </c>
      <c r="O13" s="25"/>
      <c r="P13" s="26"/>
      <c r="Q13" s="26"/>
      <c r="R13" s="27">
        <f t="shared" si="3"/>
        <v>0</v>
      </c>
      <c r="S13" s="25"/>
      <c r="T13" s="26"/>
      <c r="U13" s="26"/>
      <c r="V13" s="27">
        <f t="shared" si="4"/>
        <v>0</v>
      </c>
      <c r="W13" s="28">
        <f t="shared" si="5"/>
        <v>0</v>
      </c>
      <c r="X13" s="29">
        <f t="shared" si="6"/>
        <v>1</v>
      </c>
      <c r="Y13" s="30">
        <f t="shared" si="7"/>
        <v>0</v>
      </c>
      <c r="Z13" s="31" t="str">
        <f t="shared" si="8"/>
        <v>-</v>
      </c>
      <c r="AA13" s="30">
        <f t="shared" si="9"/>
        <v>0</v>
      </c>
      <c r="AB13" s="31" t="str">
        <f t="shared" si="10"/>
        <v>-</v>
      </c>
    </row>
    <row r="14" spans="1:28" ht="19.5" customHeight="1" x14ac:dyDescent="0.3">
      <c r="A14" s="19">
        <f t="shared" si="11"/>
        <v>10</v>
      </c>
      <c r="B14" s="20"/>
      <c r="C14" s="21"/>
      <c r="D14" s="22"/>
      <c r="E14" s="23" t="str">
        <f t="shared" si="0"/>
        <v/>
      </c>
      <c r="F14" s="24"/>
      <c r="G14" s="25"/>
      <c r="H14" s="26"/>
      <c r="I14" s="26"/>
      <c r="J14" s="27">
        <f t="shared" si="1"/>
        <v>0</v>
      </c>
      <c r="K14" s="25"/>
      <c r="L14" s="26"/>
      <c r="M14" s="26"/>
      <c r="N14" s="27">
        <f t="shared" si="2"/>
        <v>0</v>
      </c>
      <c r="O14" s="25"/>
      <c r="P14" s="26"/>
      <c r="Q14" s="26"/>
      <c r="R14" s="27">
        <f t="shared" si="3"/>
        <v>0</v>
      </c>
      <c r="S14" s="25"/>
      <c r="T14" s="26"/>
      <c r="U14" s="26"/>
      <c r="V14" s="27">
        <f t="shared" si="4"/>
        <v>0</v>
      </c>
      <c r="W14" s="28">
        <f t="shared" si="5"/>
        <v>0</v>
      </c>
      <c r="X14" s="29">
        <f t="shared" si="6"/>
        <v>1</v>
      </c>
      <c r="Y14" s="30">
        <f t="shared" si="7"/>
        <v>0</v>
      </c>
      <c r="Z14" s="31" t="str">
        <f t="shared" si="8"/>
        <v>-</v>
      </c>
      <c r="AA14" s="30">
        <f t="shared" si="9"/>
        <v>0</v>
      </c>
      <c r="AB14" s="31" t="str">
        <f t="shared" si="10"/>
        <v>-</v>
      </c>
    </row>
    <row r="15" spans="1:28" ht="19.5" customHeight="1" x14ac:dyDescent="0.3">
      <c r="A15" s="19">
        <f t="shared" si="11"/>
        <v>11</v>
      </c>
      <c r="B15" s="20"/>
      <c r="C15" s="21"/>
      <c r="D15" s="22"/>
      <c r="E15" s="23" t="str">
        <f t="shared" si="0"/>
        <v/>
      </c>
      <c r="F15" s="24"/>
      <c r="G15" s="25"/>
      <c r="H15" s="26"/>
      <c r="I15" s="26"/>
      <c r="J15" s="27">
        <f t="shared" si="1"/>
        <v>0</v>
      </c>
      <c r="K15" s="25"/>
      <c r="L15" s="26"/>
      <c r="M15" s="26"/>
      <c r="N15" s="27">
        <f t="shared" si="2"/>
        <v>0</v>
      </c>
      <c r="O15" s="25"/>
      <c r="P15" s="26"/>
      <c r="Q15" s="26"/>
      <c r="R15" s="27">
        <f t="shared" si="3"/>
        <v>0</v>
      </c>
      <c r="S15" s="25"/>
      <c r="T15" s="26"/>
      <c r="U15" s="26"/>
      <c r="V15" s="27">
        <f t="shared" si="4"/>
        <v>0</v>
      </c>
      <c r="W15" s="28">
        <f t="shared" si="5"/>
        <v>0</v>
      </c>
      <c r="X15" s="29">
        <f t="shared" si="6"/>
        <v>1</v>
      </c>
      <c r="Y15" s="30">
        <f t="shared" si="7"/>
        <v>0</v>
      </c>
      <c r="Z15" s="31" t="str">
        <f t="shared" si="8"/>
        <v>-</v>
      </c>
      <c r="AA15" s="30">
        <f t="shared" si="9"/>
        <v>0</v>
      </c>
      <c r="AB15" s="31" t="str">
        <f t="shared" si="10"/>
        <v>-</v>
      </c>
    </row>
    <row r="16" spans="1:28" ht="19.5" customHeight="1" x14ac:dyDescent="0.3">
      <c r="A16" s="19">
        <f t="shared" si="11"/>
        <v>12</v>
      </c>
      <c r="B16" s="20"/>
      <c r="C16" s="21"/>
      <c r="D16" s="22"/>
      <c r="E16" s="23" t="str">
        <f t="shared" si="0"/>
        <v/>
      </c>
      <c r="F16" s="24"/>
      <c r="G16" s="25"/>
      <c r="H16" s="26"/>
      <c r="I16" s="26"/>
      <c r="J16" s="27">
        <f t="shared" si="1"/>
        <v>0</v>
      </c>
      <c r="K16" s="25"/>
      <c r="L16" s="26"/>
      <c r="M16" s="26"/>
      <c r="N16" s="27">
        <f t="shared" si="2"/>
        <v>0</v>
      </c>
      <c r="O16" s="25"/>
      <c r="P16" s="26"/>
      <c r="Q16" s="26"/>
      <c r="R16" s="27">
        <f t="shared" si="3"/>
        <v>0</v>
      </c>
      <c r="S16" s="25"/>
      <c r="T16" s="26"/>
      <c r="U16" s="26"/>
      <c r="V16" s="27">
        <f t="shared" si="4"/>
        <v>0</v>
      </c>
      <c r="W16" s="28">
        <f t="shared" si="5"/>
        <v>0</v>
      </c>
      <c r="X16" s="29">
        <f t="shared" si="6"/>
        <v>1</v>
      </c>
      <c r="Y16" s="30">
        <f t="shared" si="7"/>
        <v>0</v>
      </c>
      <c r="Z16" s="31" t="str">
        <f t="shared" si="8"/>
        <v>-</v>
      </c>
      <c r="AA16" s="30">
        <f t="shared" si="9"/>
        <v>0</v>
      </c>
      <c r="AB16" s="31" t="str">
        <f t="shared" si="10"/>
        <v>-</v>
      </c>
    </row>
    <row r="17" spans="1:28" ht="19.5" customHeight="1" x14ac:dyDescent="0.3">
      <c r="A17" s="19">
        <f t="shared" si="11"/>
        <v>13</v>
      </c>
      <c r="B17" s="20"/>
      <c r="C17" s="21"/>
      <c r="D17" s="22"/>
      <c r="E17" s="23" t="str">
        <f t="shared" si="0"/>
        <v/>
      </c>
      <c r="F17" s="24"/>
      <c r="G17" s="25"/>
      <c r="H17" s="26"/>
      <c r="I17" s="26"/>
      <c r="J17" s="27">
        <f t="shared" si="1"/>
        <v>0</v>
      </c>
      <c r="K17" s="25"/>
      <c r="L17" s="26"/>
      <c r="M17" s="26"/>
      <c r="N17" s="27">
        <f t="shared" si="2"/>
        <v>0</v>
      </c>
      <c r="O17" s="25"/>
      <c r="P17" s="26"/>
      <c r="Q17" s="26"/>
      <c r="R17" s="27">
        <f t="shared" si="3"/>
        <v>0</v>
      </c>
      <c r="S17" s="25"/>
      <c r="T17" s="26"/>
      <c r="U17" s="26"/>
      <c r="V17" s="27">
        <f t="shared" si="4"/>
        <v>0</v>
      </c>
      <c r="W17" s="28">
        <f t="shared" si="5"/>
        <v>0</v>
      </c>
      <c r="X17" s="29">
        <f t="shared" si="6"/>
        <v>1</v>
      </c>
      <c r="Y17" s="30">
        <f t="shared" si="7"/>
        <v>0</v>
      </c>
      <c r="Z17" s="31" t="str">
        <f t="shared" si="8"/>
        <v>-</v>
      </c>
      <c r="AA17" s="30">
        <f t="shared" si="9"/>
        <v>0</v>
      </c>
      <c r="AB17" s="31" t="str">
        <f t="shared" si="10"/>
        <v>-</v>
      </c>
    </row>
    <row r="18" spans="1:28" ht="19.5" customHeight="1" x14ac:dyDescent="0.3">
      <c r="A18" s="19">
        <f t="shared" si="11"/>
        <v>14</v>
      </c>
      <c r="B18" s="20"/>
      <c r="C18" s="21"/>
      <c r="D18" s="22"/>
      <c r="E18" s="23" t="str">
        <f t="shared" si="0"/>
        <v/>
      </c>
      <c r="F18" s="24"/>
      <c r="G18" s="25"/>
      <c r="H18" s="26"/>
      <c r="I18" s="26"/>
      <c r="J18" s="27">
        <f t="shared" si="1"/>
        <v>0</v>
      </c>
      <c r="K18" s="25"/>
      <c r="L18" s="26"/>
      <c r="M18" s="26"/>
      <c r="N18" s="27">
        <f t="shared" si="2"/>
        <v>0</v>
      </c>
      <c r="O18" s="25"/>
      <c r="P18" s="26"/>
      <c r="Q18" s="26"/>
      <c r="R18" s="27">
        <f t="shared" si="3"/>
        <v>0</v>
      </c>
      <c r="S18" s="25"/>
      <c r="T18" s="26"/>
      <c r="U18" s="26"/>
      <c r="V18" s="27">
        <f t="shared" si="4"/>
        <v>0</v>
      </c>
      <c r="W18" s="28">
        <f t="shared" si="5"/>
        <v>0</v>
      </c>
      <c r="X18" s="29">
        <f t="shared" si="6"/>
        <v>1</v>
      </c>
      <c r="Y18" s="30">
        <f t="shared" si="7"/>
        <v>0</v>
      </c>
      <c r="Z18" s="31" t="str">
        <f t="shared" si="8"/>
        <v>-</v>
      </c>
      <c r="AA18" s="30">
        <f t="shared" si="9"/>
        <v>0</v>
      </c>
      <c r="AB18" s="31" t="str">
        <f t="shared" si="10"/>
        <v>-</v>
      </c>
    </row>
    <row r="19" spans="1:28" ht="19.5" customHeight="1" x14ac:dyDescent="0.3">
      <c r="A19" s="19">
        <f t="shared" si="11"/>
        <v>15</v>
      </c>
      <c r="B19" s="20"/>
      <c r="C19" s="21"/>
      <c r="D19" s="22"/>
      <c r="E19" s="23" t="str">
        <f t="shared" si="0"/>
        <v/>
      </c>
      <c r="F19" s="24"/>
      <c r="G19" s="25"/>
      <c r="H19" s="26"/>
      <c r="I19" s="26"/>
      <c r="J19" s="27">
        <f t="shared" si="1"/>
        <v>0</v>
      </c>
      <c r="K19" s="25"/>
      <c r="L19" s="26"/>
      <c r="M19" s="26"/>
      <c r="N19" s="27">
        <f t="shared" si="2"/>
        <v>0</v>
      </c>
      <c r="O19" s="25"/>
      <c r="P19" s="26"/>
      <c r="Q19" s="26"/>
      <c r="R19" s="27">
        <f t="shared" si="3"/>
        <v>0</v>
      </c>
      <c r="S19" s="25"/>
      <c r="T19" s="26"/>
      <c r="U19" s="26"/>
      <c r="V19" s="27">
        <f t="shared" si="4"/>
        <v>0</v>
      </c>
      <c r="W19" s="28">
        <f t="shared" si="5"/>
        <v>0</v>
      </c>
      <c r="X19" s="29">
        <f t="shared" si="6"/>
        <v>1</v>
      </c>
      <c r="Y19" s="30">
        <f t="shared" si="7"/>
        <v>0</v>
      </c>
      <c r="Z19" s="31" t="str">
        <f t="shared" si="8"/>
        <v>-</v>
      </c>
      <c r="AA19" s="30">
        <f t="shared" si="9"/>
        <v>0</v>
      </c>
      <c r="AB19" s="31" t="str">
        <f t="shared" si="10"/>
        <v>-</v>
      </c>
    </row>
    <row r="20" spans="1:28" ht="19.5" customHeight="1" x14ac:dyDescent="0.3">
      <c r="A20" s="19">
        <f t="shared" si="11"/>
        <v>16</v>
      </c>
      <c r="B20" s="20"/>
      <c r="C20" s="21"/>
      <c r="D20" s="22"/>
      <c r="E20" s="23" t="str">
        <f t="shared" si="0"/>
        <v/>
      </c>
      <c r="F20" s="24"/>
      <c r="G20" s="25"/>
      <c r="H20" s="26"/>
      <c r="I20" s="26"/>
      <c r="J20" s="27">
        <f t="shared" si="1"/>
        <v>0</v>
      </c>
      <c r="K20" s="25"/>
      <c r="L20" s="26"/>
      <c r="M20" s="26"/>
      <c r="N20" s="27">
        <f t="shared" si="2"/>
        <v>0</v>
      </c>
      <c r="O20" s="25"/>
      <c r="P20" s="26"/>
      <c r="Q20" s="26"/>
      <c r="R20" s="27">
        <f t="shared" si="3"/>
        <v>0</v>
      </c>
      <c r="S20" s="25"/>
      <c r="T20" s="26"/>
      <c r="U20" s="26"/>
      <c r="V20" s="27">
        <f t="shared" si="4"/>
        <v>0</v>
      </c>
      <c r="W20" s="28">
        <f t="shared" si="5"/>
        <v>0</v>
      </c>
      <c r="X20" s="29">
        <f t="shared" si="6"/>
        <v>1</v>
      </c>
      <c r="Y20" s="30">
        <f t="shared" si="7"/>
        <v>0</v>
      </c>
      <c r="Z20" s="31" t="str">
        <f t="shared" si="8"/>
        <v>-</v>
      </c>
      <c r="AA20" s="30">
        <f t="shared" si="9"/>
        <v>0</v>
      </c>
      <c r="AB20" s="31" t="str">
        <f t="shared" si="10"/>
        <v>-</v>
      </c>
    </row>
    <row r="21" spans="1:28" ht="19.5" customHeight="1" x14ac:dyDescent="0.3">
      <c r="A21" s="19">
        <f t="shared" si="11"/>
        <v>17</v>
      </c>
      <c r="B21" s="20"/>
      <c r="C21" s="21"/>
      <c r="D21" s="22"/>
      <c r="E21" s="23" t="str">
        <f t="shared" si="0"/>
        <v/>
      </c>
      <c r="F21" s="24"/>
      <c r="G21" s="25"/>
      <c r="H21" s="26"/>
      <c r="I21" s="26"/>
      <c r="J21" s="27">
        <f t="shared" si="1"/>
        <v>0</v>
      </c>
      <c r="K21" s="25"/>
      <c r="L21" s="26"/>
      <c r="M21" s="26"/>
      <c r="N21" s="27">
        <f t="shared" si="2"/>
        <v>0</v>
      </c>
      <c r="O21" s="25"/>
      <c r="P21" s="26"/>
      <c r="Q21" s="26"/>
      <c r="R21" s="27">
        <f t="shared" si="3"/>
        <v>0</v>
      </c>
      <c r="S21" s="25"/>
      <c r="T21" s="26"/>
      <c r="U21" s="26"/>
      <c r="V21" s="27">
        <f t="shared" si="4"/>
        <v>0</v>
      </c>
      <c r="W21" s="28">
        <f t="shared" si="5"/>
        <v>0</v>
      </c>
      <c r="X21" s="29">
        <f t="shared" si="6"/>
        <v>1</v>
      </c>
      <c r="Y21" s="30">
        <f t="shared" si="7"/>
        <v>0</v>
      </c>
      <c r="Z21" s="31" t="str">
        <f t="shared" si="8"/>
        <v>-</v>
      </c>
      <c r="AA21" s="30">
        <f t="shared" si="9"/>
        <v>0</v>
      </c>
      <c r="AB21" s="31" t="str">
        <f t="shared" si="10"/>
        <v>-</v>
      </c>
    </row>
    <row r="22" spans="1:28" ht="19.5" customHeight="1" x14ac:dyDescent="0.3">
      <c r="A22" s="19">
        <f t="shared" si="11"/>
        <v>18</v>
      </c>
      <c r="B22" s="20"/>
      <c r="C22" s="21"/>
      <c r="D22" s="22"/>
      <c r="E22" s="23" t="str">
        <f t="shared" si="0"/>
        <v/>
      </c>
      <c r="F22" s="24"/>
      <c r="G22" s="25"/>
      <c r="H22" s="26"/>
      <c r="I22" s="26"/>
      <c r="J22" s="27">
        <f t="shared" si="1"/>
        <v>0</v>
      </c>
      <c r="K22" s="25"/>
      <c r="L22" s="26"/>
      <c r="M22" s="26"/>
      <c r="N22" s="27">
        <f t="shared" si="2"/>
        <v>0</v>
      </c>
      <c r="O22" s="25"/>
      <c r="P22" s="26"/>
      <c r="Q22" s="26"/>
      <c r="R22" s="27">
        <f t="shared" si="3"/>
        <v>0</v>
      </c>
      <c r="S22" s="25"/>
      <c r="T22" s="26"/>
      <c r="U22" s="26"/>
      <c r="V22" s="27">
        <f t="shared" si="4"/>
        <v>0</v>
      </c>
      <c r="W22" s="28">
        <f t="shared" si="5"/>
        <v>0</v>
      </c>
      <c r="X22" s="29">
        <f t="shared" si="6"/>
        <v>1</v>
      </c>
      <c r="Y22" s="30">
        <f t="shared" si="7"/>
        <v>0</v>
      </c>
      <c r="Z22" s="31" t="str">
        <f t="shared" si="8"/>
        <v>-</v>
      </c>
      <c r="AA22" s="30">
        <f t="shared" si="9"/>
        <v>0</v>
      </c>
      <c r="AB22" s="31" t="str">
        <f t="shared" si="10"/>
        <v>-</v>
      </c>
    </row>
    <row r="23" spans="1:28" ht="19.5" customHeight="1" x14ac:dyDescent="0.3">
      <c r="A23" s="19">
        <f t="shared" si="11"/>
        <v>19</v>
      </c>
      <c r="B23" s="20"/>
      <c r="C23" s="21"/>
      <c r="D23" s="22"/>
      <c r="E23" s="23" t="str">
        <f t="shared" si="0"/>
        <v/>
      </c>
      <c r="F23" s="24"/>
      <c r="G23" s="25"/>
      <c r="H23" s="26"/>
      <c r="I23" s="26"/>
      <c r="J23" s="27">
        <f t="shared" si="1"/>
        <v>0</v>
      </c>
      <c r="K23" s="25"/>
      <c r="L23" s="26"/>
      <c r="M23" s="26"/>
      <c r="N23" s="27">
        <f t="shared" si="2"/>
        <v>0</v>
      </c>
      <c r="O23" s="25"/>
      <c r="P23" s="26"/>
      <c r="Q23" s="26"/>
      <c r="R23" s="27">
        <f t="shared" si="3"/>
        <v>0</v>
      </c>
      <c r="S23" s="25"/>
      <c r="T23" s="26"/>
      <c r="U23" s="26"/>
      <c r="V23" s="27">
        <f t="shared" si="4"/>
        <v>0</v>
      </c>
      <c r="W23" s="28">
        <f t="shared" si="5"/>
        <v>0</v>
      </c>
      <c r="X23" s="29">
        <f t="shared" si="6"/>
        <v>1</v>
      </c>
      <c r="Y23" s="30">
        <f t="shared" si="7"/>
        <v>0</v>
      </c>
      <c r="Z23" s="31" t="str">
        <f t="shared" si="8"/>
        <v>-</v>
      </c>
      <c r="AA23" s="30">
        <f t="shared" si="9"/>
        <v>0</v>
      </c>
      <c r="AB23" s="31" t="str">
        <f t="shared" si="10"/>
        <v>-</v>
      </c>
    </row>
    <row r="24" spans="1:28" ht="19.5" customHeight="1" x14ac:dyDescent="0.3">
      <c r="A24" s="19">
        <f t="shared" si="11"/>
        <v>20</v>
      </c>
      <c r="B24" s="20"/>
      <c r="C24" s="21"/>
      <c r="D24" s="22"/>
      <c r="E24" s="23" t="str">
        <f t="shared" si="0"/>
        <v/>
      </c>
      <c r="F24" s="24"/>
      <c r="G24" s="25"/>
      <c r="H24" s="26"/>
      <c r="I24" s="26"/>
      <c r="J24" s="27">
        <f t="shared" si="1"/>
        <v>0</v>
      </c>
      <c r="K24" s="25"/>
      <c r="L24" s="26"/>
      <c r="M24" s="26"/>
      <c r="N24" s="27">
        <f t="shared" si="2"/>
        <v>0</v>
      </c>
      <c r="O24" s="25"/>
      <c r="P24" s="26"/>
      <c r="Q24" s="26"/>
      <c r="R24" s="27">
        <f t="shared" si="3"/>
        <v>0</v>
      </c>
      <c r="S24" s="25"/>
      <c r="T24" s="26"/>
      <c r="U24" s="26"/>
      <c r="V24" s="27">
        <f t="shared" si="4"/>
        <v>0</v>
      </c>
      <c r="W24" s="28">
        <f t="shared" si="5"/>
        <v>0</v>
      </c>
      <c r="X24" s="29">
        <f t="shared" si="6"/>
        <v>1</v>
      </c>
      <c r="Y24" s="30">
        <f t="shared" si="7"/>
        <v>0</v>
      </c>
      <c r="Z24" s="31" t="str">
        <f t="shared" si="8"/>
        <v>-</v>
      </c>
      <c r="AA24" s="30">
        <f t="shared" si="9"/>
        <v>0</v>
      </c>
      <c r="AB24" s="31" t="str">
        <f t="shared" si="10"/>
        <v>-</v>
      </c>
    </row>
    <row r="25" spans="1:28" ht="19.5" customHeight="1" x14ac:dyDescent="0.3">
      <c r="A25" s="19">
        <f t="shared" si="11"/>
        <v>21</v>
      </c>
      <c r="B25" s="20"/>
      <c r="C25" s="21"/>
      <c r="D25" s="22"/>
      <c r="E25" s="23" t="str">
        <f t="shared" si="0"/>
        <v/>
      </c>
      <c r="F25" s="24"/>
      <c r="G25" s="25"/>
      <c r="H25" s="26"/>
      <c r="I25" s="26"/>
      <c r="J25" s="27">
        <f t="shared" si="1"/>
        <v>0</v>
      </c>
      <c r="K25" s="25"/>
      <c r="L25" s="26"/>
      <c r="M25" s="26"/>
      <c r="N25" s="27">
        <f t="shared" si="2"/>
        <v>0</v>
      </c>
      <c r="O25" s="25"/>
      <c r="P25" s="26"/>
      <c r="Q25" s="26"/>
      <c r="R25" s="27">
        <f t="shared" si="3"/>
        <v>0</v>
      </c>
      <c r="S25" s="25"/>
      <c r="T25" s="26"/>
      <c r="U25" s="26"/>
      <c r="V25" s="27">
        <f t="shared" si="4"/>
        <v>0</v>
      </c>
      <c r="W25" s="28">
        <f t="shared" si="5"/>
        <v>0</v>
      </c>
      <c r="X25" s="29">
        <f t="shared" si="6"/>
        <v>1</v>
      </c>
      <c r="Y25" s="30">
        <f t="shared" si="7"/>
        <v>0</v>
      </c>
      <c r="Z25" s="31" t="str">
        <f t="shared" si="8"/>
        <v>-</v>
      </c>
      <c r="AA25" s="30">
        <f t="shared" si="9"/>
        <v>0</v>
      </c>
      <c r="AB25" s="31" t="str">
        <f t="shared" si="10"/>
        <v>-</v>
      </c>
    </row>
    <row r="26" spans="1:28" ht="19.5" customHeight="1" x14ac:dyDescent="0.3">
      <c r="A26" s="19">
        <f t="shared" si="11"/>
        <v>22</v>
      </c>
      <c r="B26" s="20"/>
      <c r="C26" s="21"/>
      <c r="D26" s="22"/>
      <c r="E26" s="23" t="str">
        <f t="shared" si="0"/>
        <v/>
      </c>
      <c r="F26" s="24"/>
      <c r="G26" s="25"/>
      <c r="H26" s="26"/>
      <c r="I26" s="26"/>
      <c r="J26" s="27">
        <f t="shared" si="1"/>
        <v>0</v>
      </c>
      <c r="K26" s="25"/>
      <c r="L26" s="26"/>
      <c r="M26" s="26"/>
      <c r="N26" s="27">
        <f t="shared" si="2"/>
        <v>0</v>
      </c>
      <c r="O26" s="25"/>
      <c r="P26" s="26"/>
      <c r="Q26" s="26"/>
      <c r="R26" s="27">
        <f t="shared" si="3"/>
        <v>0</v>
      </c>
      <c r="S26" s="25"/>
      <c r="T26" s="26"/>
      <c r="U26" s="26"/>
      <c r="V26" s="27">
        <f t="shared" si="4"/>
        <v>0</v>
      </c>
      <c r="W26" s="28">
        <f t="shared" si="5"/>
        <v>0</v>
      </c>
      <c r="X26" s="29">
        <f t="shared" si="6"/>
        <v>1</v>
      </c>
      <c r="Y26" s="30">
        <f t="shared" si="7"/>
        <v>0</v>
      </c>
      <c r="Z26" s="31" t="str">
        <f t="shared" si="8"/>
        <v>-</v>
      </c>
      <c r="AA26" s="30">
        <f t="shared" si="9"/>
        <v>0</v>
      </c>
      <c r="AB26" s="31" t="str">
        <f t="shared" si="10"/>
        <v>-</v>
      </c>
    </row>
    <row r="27" spans="1:28" ht="19.5" customHeight="1" x14ac:dyDescent="0.3">
      <c r="A27" s="19">
        <f t="shared" si="11"/>
        <v>23</v>
      </c>
      <c r="B27" s="20"/>
      <c r="C27" s="21"/>
      <c r="D27" s="22"/>
      <c r="E27" s="23" t="str">
        <f t="shared" si="0"/>
        <v/>
      </c>
      <c r="F27" s="24"/>
      <c r="G27" s="25"/>
      <c r="H27" s="26"/>
      <c r="I27" s="26"/>
      <c r="J27" s="27">
        <f t="shared" si="1"/>
        <v>0</v>
      </c>
      <c r="K27" s="25"/>
      <c r="L27" s="26"/>
      <c r="M27" s="26"/>
      <c r="N27" s="27">
        <f t="shared" si="2"/>
        <v>0</v>
      </c>
      <c r="O27" s="25"/>
      <c r="P27" s="26"/>
      <c r="Q27" s="26"/>
      <c r="R27" s="27">
        <f t="shared" si="3"/>
        <v>0</v>
      </c>
      <c r="S27" s="25"/>
      <c r="T27" s="26"/>
      <c r="U27" s="26"/>
      <c r="V27" s="27">
        <f t="shared" si="4"/>
        <v>0</v>
      </c>
      <c r="W27" s="28">
        <f t="shared" si="5"/>
        <v>0</v>
      </c>
      <c r="X27" s="29">
        <f t="shared" si="6"/>
        <v>1</v>
      </c>
      <c r="Y27" s="30">
        <f t="shared" si="7"/>
        <v>0</v>
      </c>
      <c r="Z27" s="31" t="str">
        <f t="shared" si="8"/>
        <v>-</v>
      </c>
      <c r="AA27" s="30">
        <f t="shared" si="9"/>
        <v>0</v>
      </c>
      <c r="AB27" s="31" t="str">
        <f t="shared" si="10"/>
        <v>-</v>
      </c>
    </row>
    <row r="28" spans="1:28" ht="19.5" customHeight="1" x14ac:dyDescent="0.3">
      <c r="A28" s="19">
        <f t="shared" si="11"/>
        <v>24</v>
      </c>
      <c r="B28" s="20"/>
      <c r="C28" s="21"/>
      <c r="D28" s="22"/>
      <c r="E28" s="23" t="str">
        <f t="shared" si="0"/>
        <v/>
      </c>
      <c r="F28" s="24"/>
      <c r="G28" s="25"/>
      <c r="H28" s="26"/>
      <c r="I28" s="26"/>
      <c r="J28" s="27">
        <f t="shared" si="1"/>
        <v>0</v>
      </c>
      <c r="K28" s="25"/>
      <c r="L28" s="26"/>
      <c r="M28" s="26"/>
      <c r="N28" s="27">
        <f t="shared" si="2"/>
        <v>0</v>
      </c>
      <c r="O28" s="25"/>
      <c r="P28" s="26"/>
      <c r="Q28" s="26"/>
      <c r="R28" s="27">
        <f t="shared" si="3"/>
        <v>0</v>
      </c>
      <c r="S28" s="25"/>
      <c r="T28" s="26"/>
      <c r="U28" s="26"/>
      <c r="V28" s="27">
        <f t="shared" si="4"/>
        <v>0</v>
      </c>
      <c r="W28" s="28">
        <f t="shared" si="5"/>
        <v>0</v>
      </c>
      <c r="X28" s="29">
        <f t="shared" si="6"/>
        <v>1</v>
      </c>
      <c r="Y28" s="30">
        <f t="shared" si="7"/>
        <v>0</v>
      </c>
      <c r="Z28" s="31" t="str">
        <f t="shared" si="8"/>
        <v>-</v>
      </c>
      <c r="AA28" s="30">
        <f t="shared" si="9"/>
        <v>0</v>
      </c>
      <c r="AB28" s="31" t="str">
        <f t="shared" si="10"/>
        <v>-</v>
      </c>
    </row>
    <row r="29" spans="1:28" ht="19.5" customHeight="1" x14ac:dyDescent="0.3">
      <c r="A29" s="19">
        <f t="shared" si="11"/>
        <v>25</v>
      </c>
      <c r="B29" s="10"/>
      <c r="C29" s="10"/>
      <c r="D29" s="11"/>
      <c r="E29" s="38" t="str">
        <f t="shared" si="0"/>
        <v/>
      </c>
      <c r="F29" s="12"/>
      <c r="G29" s="10"/>
      <c r="H29" s="11"/>
      <c r="I29" s="11"/>
      <c r="J29" s="39">
        <f t="shared" si="1"/>
        <v>0</v>
      </c>
      <c r="K29" s="10"/>
      <c r="L29" s="11"/>
      <c r="M29" s="11"/>
      <c r="N29" s="39">
        <f t="shared" si="2"/>
        <v>0</v>
      </c>
      <c r="O29" s="10"/>
      <c r="P29" s="11"/>
      <c r="Q29" s="11"/>
      <c r="R29" s="39">
        <f t="shared" si="3"/>
        <v>0</v>
      </c>
      <c r="S29" s="10"/>
      <c r="T29" s="11"/>
      <c r="U29" s="11"/>
      <c r="V29" s="39">
        <f t="shared" si="4"/>
        <v>0</v>
      </c>
      <c r="W29" s="40">
        <f t="shared" si="5"/>
        <v>0</v>
      </c>
      <c r="X29" s="41">
        <f t="shared" si="6"/>
        <v>1</v>
      </c>
      <c r="Y29" s="42">
        <f t="shared" si="7"/>
        <v>0</v>
      </c>
      <c r="Z29" s="43" t="str">
        <f t="shared" si="8"/>
        <v>-</v>
      </c>
      <c r="AA29" s="42">
        <f t="shared" si="9"/>
        <v>0</v>
      </c>
      <c r="AB29" s="43" t="str">
        <f t="shared" si="10"/>
        <v>-</v>
      </c>
    </row>
    <row r="30" spans="1:28" ht="15.6" x14ac:dyDescent="0.3">
      <c r="Y30" s="44"/>
      <c r="Z30" s="45"/>
      <c r="AA30" s="44"/>
      <c r="AB30" s="45"/>
    </row>
    <row r="31" spans="1:28" ht="15.6" x14ac:dyDescent="0.3">
      <c r="C31" s="46"/>
      <c r="D31" s="1" t="s">
        <v>48</v>
      </c>
      <c r="Y31" s="44"/>
      <c r="Z31" s="45"/>
      <c r="AA31" s="44"/>
      <c r="AB31" s="45"/>
    </row>
    <row r="32" spans="1:28" ht="15.6" x14ac:dyDescent="0.3">
      <c r="Y32" s="44"/>
      <c r="Z32" s="45"/>
      <c r="AA32" s="44"/>
      <c r="AB32" s="45"/>
    </row>
  </sheetData>
  <mergeCells count="7">
    <mergeCell ref="Y3:Z3"/>
    <mergeCell ref="AA3:AB3"/>
    <mergeCell ref="H1:P1"/>
    <mergeCell ref="G3:J3"/>
    <mergeCell ref="K3:N3"/>
    <mergeCell ref="O3:R3"/>
    <mergeCell ref="S3:V3"/>
  </mergeCells>
  <conditionalFormatting sqref="B5:X29">
    <cfRule type="expression" dxfId="9" priority="2">
      <formula>$W5&gt;0</formula>
    </cfRule>
  </conditionalFormatting>
  <pageMargins left="0.118055555555556" right="0.118055555555556" top="0.23611111111111099" bottom="0.23611111111111099" header="0.511811023622047" footer="0.511811023622047"/>
  <pageSetup paperSize="9" scale="54" fitToHeight="0" pageOrder="overThenDown" orientation="landscape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806000"/>
    <pageSetUpPr fitToPage="1"/>
  </sheetPr>
  <dimension ref="A1:X31"/>
  <sheetViews>
    <sheetView zoomScale="95" zoomScaleNormal="95" workbookViewId="0">
      <selection activeCell="F7" sqref="F7"/>
    </sheetView>
  </sheetViews>
  <sheetFormatPr baseColWidth="10" defaultColWidth="11.109375" defaultRowHeight="14.4" x14ac:dyDescent="0.3"/>
  <cols>
    <col min="1" max="2" width="8.44140625" style="1" customWidth="1"/>
    <col min="3" max="4" width="22.21875" style="1" customWidth="1"/>
    <col min="5" max="5" width="10.6640625" style="1" customWidth="1"/>
    <col min="6" max="6" width="40.44140625" style="1" customWidth="1"/>
    <col min="7" max="9" width="6.21875" style="1" customWidth="1"/>
    <col min="10" max="10" width="7.109375" style="1" customWidth="1"/>
    <col min="11" max="13" width="6.21875" style="1" customWidth="1"/>
    <col min="14" max="14" width="7.109375" style="1" customWidth="1"/>
    <col min="15" max="17" width="6.21875" style="1" customWidth="1"/>
    <col min="18" max="18" width="7.109375" style="1" customWidth="1"/>
    <col min="19" max="21" width="6.21875" style="1" customWidth="1"/>
    <col min="22" max="22" width="7.109375" style="1" customWidth="1"/>
    <col min="23" max="23" width="9.109375" style="1" customWidth="1"/>
    <col min="24" max="24" width="6.33203125" style="1" customWidth="1"/>
    <col min="25" max="16384" width="11.109375" style="1"/>
  </cols>
  <sheetData>
    <row r="1" spans="1:24" ht="23.4" x14ac:dyDescent="0.3">
      <c r="C1" s="2" t="s">
        <v>4</v>
      </c>
      <c r="D1" s="2" t="s">
        <v>176</v>
      </c>
      <c r="H1" s="53" t="s">
        <v>6</v>
      </c>
      <c r="I1" s="53"/>
      <c r="J1" s="53"/>
      <c r="K1" s="53"/>
      <c r="L1" s="53"/>
      <c r="M1" s="53"/>
      <c r="N1" s="53"/>
      <c r="O1" s="53"/>
      <c r="P1" s="53"/>
    </row>
    <row r="3" spans="1:24" ht="19.5" customHeight="1" x14ac:dyDescent="0.3">
      <c r="B3" s="3" t="s">
        <v>7</v>
      </c>
      <c r="C3" s="3" t="s">
        <v>1</v>
      </c>
      <c r="D3" s="4" t="s">
        <v>2</v>
      </c>
      <c r="E3" s="4" t="s">
        <v>8</v>
      </c>
      <c r="F3" s="5" t="s">
        <v>3</v>
      </c>
      <c r="G3" s="54" t="s">
        <v>9</v>
      </c>
      <c r="H3" s="54"/>
      <c r="I3" s="54"/>
      <c r="J3" s="54"/>
      <c r="K3" s="55" t="s">
        <v>10</v>
      </c>
      <c r="L3" s="55"/>
      <c r="M3" s="55"/>
      <c r="N3" s="55"/>
      <c r="O3" s="56" t="s">
        <v>11</v>
      </c>
      <c r="P3" s="56"/>
      <c r="Q3" s="56"/>
      <c r="R3" s="56"/>
      <c r="S3" s="57" t="s">
        <v>12</v>
      </c>
      <c r="T3" s="57"/>
      <c r="U3" s="57"/>
      <c r="V3" s="57"/>
      <c r="W3" s="6" t="s">
        <v>13</v>
      </c>
      <c r="X3" s="7" t="s">
        <v>14</v>
      </c>
    </row>
    <row r="4" spans="1:24" s="8" customFormat="1" ht="19.5" customHeight="1" x14ac:dyDescent="0.3">
      <c r="B4" s="9"/>
      <c r="C4" s="10"/>
      <c r="D4" s="11"/>
      <c r="E4" s="11"/>
      <c r="F4" s="12"/>
      <c r="G4" s="13" t="s">
        <v>17</v>
      </c>
      <c r="H4" s="14" t="s">
        <v>18</v>
      </c>
      <c r="I4" s="14" t="s">
        <v>19</v>
      </c>
      <c r="J4" s="15" t="s">
        <v>20</v>
      </c>
      <c r="K4" s="13" t="s">
        <v>17</v>
      </c>
      <c r="L4" s="14" t="s">
        <v>18</v>
      </c>
      <c r="M4" s="14" t="s">
        <v>19</v>
      </c>
      <c r="N4" s="15" t="s">
        <v>20</v>
      </c>
      <c r="O4" s="13" t="s">
        <v>17</v>
      </c>
      <c r="P4" s="14" t="s">
        <v>18</v>
      </c>
      <c r="Q4" s="14" t="s">
        <v>19</v>
      </c>
      <c r="R4" s="15" t="s">
        <v>20</v>
      </c>
      <c r="S4" s="13" t="s">
        <v>17</v>
      </c>
      <c r="T4" s="14" t="s">
        <v>18</v>
      </c>
      <c r="U4" s="14" t="s">
        <v>19</v>
      </c>
      <c r="V4" s="15" t="s">
        <v>20</v>
      </c>
      <c r="W4" s="16"/>
      <c r="X4" s="14"/>
    </row>
    <row r="5" spans="1:24" ht="19.5" customHeight="1" x14ac:dyDescent="0.3">
      <c r="A5" s="19">
        <v>1</v>
      </c>
      <c r="B5" s="20">
        <v>2002</v>
      </c>
      <c r="C5" s="21" t="s">
        <v>177</v>
      </c>
      <c r="D5" s="22" t="s">
        <v>178</v>
      </c>
      <c r="E5" s="23" t="str">
        <f t="shared" ref="E5:E29" si="0">IF(C5&gt;0,"LK 4 18+","")</f>
        <v>LK 4 18+</v>
      </c>
      <c r="F5" s="24" t="s">
        <v>23</v>
      </c>
      <c r="G5" s="25">
        <v>3.1</v>
      </c>
      <c r="H5" s="26">
        <v>8.9</v>
      </c>
      <c r="I5" s="26"/>
      <c r="J5" s="27">
        <f t="shared" ref="J5:J29" si="1">ROUND(SUM(G5+H5-I5),2)</f>
        <v>12</v>
      </c>
      <c r="K5" s="25">
        <v>3.5</v>
      </c>
      <c r="L5" s="26">
        <v>8.8000000000000007</v>
      </c>
      <c r="M5" s="26"/>
      <c r="N5" s="27">
        <f t="shared" ref="N5:N29" si="2">ROUND(SUM(K5+L5-M5),2)</f>
        <v>12.3</v>
      </c>
      <c r="O5" s="25">
        <v>4</v>
      </c>
      <c r="P5" s="26">
        <v>7.4</v>
      </c>
      <c r="Q5" s="26"/>
      <c r="R5" s="27">
        <f t="shared" ref="R5:R29" si="3">ROUND(SUM(O5+P5-Q5),2)</f>
        <v>11.4</v>
      </c>
      <c r="S5" s="25">
        <v>4.7</v>
      </c>
      <c r="T5" s="26">
        <v>8.8000000000000007</v>
      </c>
      <c r="U5" s="26"/>
      <c r="V5" s="27">
        <f t="shared" ref="V5:V29" si="4">ROUND(SUM(S5+T5-U5),2)</f>
        <v>13.5</v>
      </c>
      <c r="W5" s="28">
        <f t="shared" ref="W5:W29" si="5">ROUND(SUM(J5+N5+R5+V5),2)</f>
        <v>49.2</v>
      </c>
      <c r="X5" s="29">
        <f t="shared" ref="X5:X29" si="6">_xlfn.RANK.EQ(W5,$W$5:$W$29,0)</f>
        <v>1</v>
      </c>
    </row>
    <row r="6" spans="1:24" ht="19.5" customHeight="1" x14ac:dyDescent="0.3">
      <c r="A6" s="19">
        <f t="shared" ref="A6:A29" si="7">A5+1</f>
        <v>2</v>
      </c>
      <c r="B6" s="20">
        <v>2001</v>
      </c>
      <c r="C6" s="21" t="s">
        <v>179</v>
      </c>
      <c r="D6" s="22" t="s">
        <v>180</v>
      </c>
      <c r="E6" s="23" t="str">
        <f t="shared" si="0"/>
        <v>LK 4 18+</v>
      </c>
      <c r="F6" s="24" t="s">
        <v>23</v>
      </c>
      <c r="G6" s="25">
        <v>3.1</v>
      </c>
      <c r="H6" s="26">
        <v>8.0500000000000007</v>
      </c>
      <c r="I6" s="26"/>
      <c r="J6" s="27">
        <f t="shared" si="1"/>
        <v>11.15</v>
      </c>
      <c r="K6" s="25">
        <v>3.3</v>
      </c>
      <c r="L6" s="26">
        <v>7.3</v>
      </c>
      <c r="M6" s="26"/>
      <c r="N6" s="27">
        <f t="shared" si="2"/>
        <v>10.6</v>
      </c>
      <c r="O6" s="25">
        <v>3.7</v>
      </c>
      <c r="P6" s="26">
        <v>8.75</v>
      </c>
      <c r="Q6" s="26"/>
      <c r="R6" s="27">
        <f t="shared" si="3"/>
        <v>12.45</v>
      </c>
      <c r="S6" s="25">
        <v>4.0999999999999996</v>
      </c>
      <c r="T6" s="26">
        <v>8.1</v>
      </c>
      <c r="U6" s="26"/>
      <c r="V6" s="27">
        <f t="shared" si="4"/>
        <v>12.2</v>
      </c>
      <c r="W6" s="28">
        <f t="shared" si="5"/>
        <v>46.4</v>
      </c>
      <c r="X6" s="29">
        <f t="shared" si="6"/>
        <v>2</v>
      </c>
    </row>
    <row r="7" spans="1:24" ht="19.5" customHeight="1" x14ac:dyDescent="0.3">
      <c r="A7" s="19">
        <f t="shared" si="7"/>
        <v>3</v>
      </c>
      <c r="B7" s="20">
        <v>2007</v>
      </c>
      <c r="C7" s="21" t="s">
        <v>181</v>
      </c>
      <c r="D7" s="22" t="s">
        <v>182</v>
      </c>
      <c r="E7" s="23" t="str">
        <f t="shared" si="0"/>
        <v>LK 4 18+</v>
      </c>
      <c r="F7" s="24" t="s">
        <v>70</v>
      </c>
      <c r="G7" s="25">
        <v>3.1</v>
      </c>
      <c r="H7" s="26">
        <v>7.9</v>
      </c>
      <c r="I7" s="26"/>
      <c r="J7" s="27">
        <f t="shared" si="1"/>
        <v>11</v>
      </c>
      <c r="K7" s="25">
        <v>3.2</v>
      </c>
      <c r="L7" s="26">
        <v>8.1</v>
      </c>
      <c r="M7" s="26"/>
      <c r="N7" s="27">
        <f t="shared" si="2"/>
        <v>11.3</v>
      </c>
      <c r="O7" s="25">
        <v>3.7</v>
      </c>
      <c r="P7" s="26">
        <v>7.45</v>
      </c>
      <c r="Q7" s="26"/>
      <c r="R7" s="27">
        <f t="shared" si="3"/>
        <v>11.15</v>
      </c>
      <c r="S7" s="25">
        <v>4.3</v>
      </c>
      <c r="T7" s="34">
        <v>7.8</v>
      </c>
      <c r="U7" s="26"/>
      <c r="V7" s="27">
        <f t="shared" si="4"/>
        <v>12.1</v>
      </c>
      <c r="W7" s="28">
        <f t="shared" si="5"/>
        <v>45.55</v>
      </c>
      <c r="X7" s="29">
        <f t="shared" si="6"/>
        <v>3</v>
      </c>
    </row>
    <row r="8" spans="1:24" ht="19.5" customHeight="1" x14ac:dyDescent="0.3">
      <c r="A8" s="19">
        <f t="shared" si="7"/>
        <v>4</v>
      </c>
      <c r="B8" s="20">
        <v>1996</v>
      </c>
      <c r="C8" s="21" t="s">
        <v>183</v>
      </c>
      <c r="D8" s="22" t="s">
        <v>184</v>
      </c>
      <c r="E8" s="23" t="str">
        <f t="shared" si="0"/>
        <v>LK 4 18+</v>
      </c>
      <c r="F8" s="24" t="s">
        <v>31</v>
      </c>
      <c r="G8" s="25">
        <v>3.1</v>
      </c>
      <c r="H8" s="26">
        <v>7.9</v>
      </c>
      <c r="I8" s="26"/>
      <c r="J8" s="27">
        <f t="shared" si="1"/>
        <v>11</v>
      </c>
      <c r="K8" s="25">
        <v>3.3</v>
      </c>
      <c r="L8" s="26">
        <v>7.9</v>
      </c>
      <c r="M8" s="26"/>
      <c r="N8" s="27">
        <f t="shared" si="2"/>
        <v>11.2</v>
      </c>
      <c r="O8" s="25">
        <v>3.3</v>
      </c>
      <c r="P8" s="26">
        <v>6.95</v>
      </c>
      <c r="Q8" s="26"/>
      <c r="R8" s="27">
        <f t="shared" si="3"/>
        <v>10.25</v>
      </c>
      <c r="S8" s="25">
        <v>4.5</v>
      </c>
      <c r="T8" s="26">
        <v>7.9</v>
      </c>
      <c r="U8" s="26"/>
      <c r="V8" s="27">
        <f t="shared" si="4"/>
        <v>12.4</v>
      </c>
      <c r="W8" s="28">
        <f t="shared" si="5"/>
        <v>44.85</v>
      </c>
      <c r="X8" s="29">
        <f t="shared" si="6"/>
        <v>4</v>
      </c>
    </row>
    <row r="9" spans="1:24" ht="19.5" customHeight="1" x14ac:dyDescent="0.3">
      <c r="A9" s="19">
        <f t="shared" si="7"/>
        <v>5</v>
      </c>
      <c r="B9" s="35">
        <v>2006</v>
      </c>
      <c r="C9" s="36" t="s">
        <v>185</v>
      </c>
      <c r="D9" s="23" t="s">
        <v>186</v>
      </c>
      <c r="E9" s="23" t="str">
        <f t="shared" si="0"/>
        <v>LK 4 18+</v>
      </c>
      <c r="F9" s="24" t="s">
        <v>23</v>
      </c>
      <c r="G9" s="33">
        <v>3.1</v>
      </c>
      <c r="H9" s="34">
        <v>5.6</v>
      </c>
      <c r="I9" s="34"/>
      <c r="J9" s="27">
        <f t="shared" si="1"/>
        <v>8.6999999999999993</v>
      </c>
      <c r="K9" s="33">
        <v>3.3</v>
      </c>
      <c r="L9" s="34">
        <v>8.4</v>
      </c>
      <c r="M9" s="34"/>
      <c r="N9" s="27">
        <f t="shared" si="2"/>
        <v>11.7</v>
      </c>
      <c r="O9" s="33">
        <v>4.0999999999999996</v>
      </c>
      <c r="P9" s="34">
        <v>8.35</v>
      </c>
      <c r="Q9" s="34"/>
      <c r="R9" s="27">
        <f t="shared" si="3"/>
        <v>12.45</v>
      </c>
      <c r="S9" s="33">
        <v>4.3</v>
      </c>
      <c r="T9" s="34">
        <v>7.35</v>
      </c>
      <c r="U9" s="34"/>
      <c r="V9" s="27">
        <f t="shared" si="4"/>
        <v>11.65</v>
      </c>
      <c r="W9" s="28">
        <f t="shared" si="5"/>
        <v>44.5</v>
      </c>
      <c r="X9" s="29">
        <f t="shared" si="6"/>
        <v>5</v>
      </c>
    </row>
    <row r="10" spans="1:24" ht="19.5" customHeight="1" x14ac:dyDescent="0.3">
      <c r="A10" s="19">
        <f t="shared" si="7"/>
        <v>6</v>
      </c>
      <c r="B10" s="20">
        <v>2007</v>
      </c>
      <c r="C10" s="21" t="s">
        <v>187</v>
      </c>
      <c r="D10" s="22" t="s">
        <v>188</v>
      </c>
      <c r="E10" s="23" t="str">
        <f t="shared" si="0"/>
        <v>LK 4 18+</v>
      </c>
      <c r="F10" s="32" t="s">
        <v>62</v>
      </c>
      <c r="G10" s="25">
        <v>3.1</v>
      </c>
      <c r="H10" s="26">
        <v>6.95</v>
      </c>
      <c r="I10" s="26"/>
      <c r="J10" s="27">
        <f t="shared" si="1"/>
        <v>10.050000000000001</v>
      </c>
      <c r="K10" s="25">
        <v>3.3</v>
      </c>
      <c r="L10" s="26">
        <v>8.5500000000000007</v>
      </c>
      <c r="M10" s="26"/>
      <c r="N10" s="27">
        <f t="shared" si="2"/>
        <v>11.85</v>
      </c>
      <c r="O10" s="25">
        <v>3.3</v>
      </c>
      <c r="P10" s="26">
        <v>6.7</v>
      </c>
      <c r="Q10" s="26"/>
      <c r="R10" s="27">
        <f t="shared" si="3"/>
        <v>10</v>
      </c>
      <c r="S10" s="25">
        <v>4</v>
      </c>
      <c r="T10" s="26">
        <v>8.4499999999999993</v>
      </c>
      <c r="U10" s="26"/>
      <c r="V10" s="27">
        <f t="shared" si="4"/>
        <v>12.45</v>
      </c>
      <c r="W10" s="28">
        <f t="shared" si="5"/>
        <v>44.35</v>
      </c>
      <c r="X10" s="29">
        <f t="shared" si="6"/>
        <v>6</v>
      </c>
    </row>
    <row r="11" spans="1:24" ht="19.5" customHeight="1" x14ac:dyDescent="0.3">
      <c r="A11" s="19">
        <f t="shared" si="7"/>
        <v>7</v>
      </c>
      <c r="B11" s="20">
        <v>2006</v>
      </c>
      <c r="C11" s="21" t="s">
        <v>189</v>
      </c>
      <c r="D11" s="22" t="s">
        <v>190</v>
      </c>
      <c r="E11" s="23" t="str">
        <f t="shared" si="0"/>
        <v>LK 4 18+</v>
      </c>
      <c r="F11" s="24" t="s">
        <v>70</v>
      </c>
      <c r="G11" s="25">
        <v>3.1</v>
      </c>
      <c r="H11" s="26">
        <v>7.25</v>
      </c>
      <c r="I11" s="26"/>
      <c r="J11" s="27">
        <f t="shared" si="1"/>
        <v>10.35</v>
      </c>
      <c r="K11" s="25">
        <v>3.2</v>
      </c>
      <c r="L11" s="26">
        <v>6.35</v>
      </c>
      <c r="M11" s="26"/>
      <c r="N11" s="27">
        <f t="shared" si="2"/>
        <v>9.5500000000000007</v>
      </c>
      <c r="O11" s="25">
        <v>3.6</v>
      </c>
      <c r="P11" s="26">
        <v>5.35</v>
      </c>
      <c r="Q11" s="26"/>
      <c r="R11" s="27">
        <f t="shared" si="3"/>
        <v>8.9499999999999993</v>
      </c>
      <c r="S11" s="25">
        <v>3.9</v>
      </c>
      <c r="T11" s="26">
        <v>7</v>
      </c>
      <c r="U11" s="26"/>
      <c r="V11" s="27">
        <f t="shared" si="4"/>
        <v>10.9</v>
      </c>
      <c r="W11" s="28">
        <f t="shared" si="5"/>
        <v>39.75</v>
      </c>
      <c r="X11" s="29">
        <f t="shared" si="6"/>
        <v>7</v>
      </c>
    </row>
    <row r="12" spans="1:24" ht="19.5" customHeight="1" x14ac:dyDescent="0.3">
      <c r="A12" s="19">
        <f t="shared" si="7"/>
        <v>8</v>
      </c>
      <c r="B12" s="20"/>
      <c r="C12" s="21"/>
      <c r="D12" s="22"/>
      <c r="E12" s="23" t="str">
        <f t="shared" si="0"/>
        <v/>
      </c>
      <c r="F12" s="24"/>
      <c r="G12" s="25"/>
      <c r="H12" s="26"/>
      <c r="I12" s="26"/>
      <c r="J12" s="27">
        <f t="shared" si="1"/>
        <v>0</v>
      </c>
      <c r="K12" s="25"/>
      <c r="L12" s="26"/>
      <c r="M12" s="26"/>
      <c r="N12" s="27">
        <f t="shared" si="2"/>
        <v>0</v>
      </c>
      <c r="O12" s="25"/>
      <c r="P12" s="26"/>
      <c r="Q12" s="26"/>
      <c r="R12" s="27">
        <f t="shared" si="3"/>
        <v>0</v>
      </c>
      <c r="S12" s="25"/>
      <c r="T12" s="26"/>
      <c r="U12" s="26"/>
      <c r="V12" s="27">
        <f t="shared" si="4"/>
        <v>0</v>
      </c>
      <c r="W12" s="28">
        <f t="shared" si="5"/>
        <v>0</v>
      </c>
      <c r="X12" s="29">
        <f t="shared" si="6"/>
        <v>8</v>
      </c>
    </row>
    <row r="13" spans="1:24" ht="19.5" customHeight="1" x14ac:dyDescent="0.3">
      <c r="A13" s="19">
        <f t="shared" si="7"/>
        <v>9</v>
      </c>
      <c r="B13" s="20"/>
      <c r="C13" s="21"/>
      <c r="D13" s="22"/>
      <c r="E13" s="23" t="str">
        <f t="shared" si="0"/>
        <v/>
      </c>
      <c r="F13" s="24"/>
      <c r="G13" s="25"/>
      <c r="H13" s="26"/>
      <c r="I13" s="26"/>
      <c r="J13" s="27">
        <f t="shared" si="1"/>
        <v>0</v>
      </c>
      <c r="K13" s="25"/>
      <c r="L13" s="26"/>
      <c r="M13" s="26"/>
      <c r="N13" s="27">
        <f t="shared" si="2"/>
        <v>0</v>
      </c>
      <c r="O13" s="25"/>
      <c r="P13" s="26"/>
      <c r="Q13" s="26"/>
      <c r="R13" s="27">
        <f t="shared" si="3"/>
        <v>0</v>
      </c>
      <c r="S13" s="25"/>
      <c r="T13" s="26"/>
      <c r="U13" s="26"/>
      <c r="V13" s="27">
        <f t="shared" si="4"/>
        <v>0</v>
      </c>
      <c r="W13" s="28">
        <f t="shared" si="5"/>
        <v>0</v>
      </c>
      <c r="X13" s="29">
        <f t="shared" si="6"/>
        <v>8</v>
      </c>
    </row>
    <row r="14" spans="1:24" ht="19.5" customHeight="1" x14ac:dyDescent="0.3">
      <c r="A14" s="19">
        <f t="shared" si="7"/>
        <v>10</v>
      </c>
      <c r="B14" s="20"/>
      <c r="C14" s="21"/>
      <c r="D14" s="22"/>
      <c r="E14" s="23" t="str">
        <f t="shared" si="0"/>
        <v/>
      </c>
      <c r="F14" s="24"/>
      <c r="G14" s="25"/>
      <c r="H14" s="26"/>
      <c r="I14" s="26"/>
      <c r="J14" s="27">
        <f t="shared" si="1"/>
        <v>0</v>
      </c>
      <c r="K14" s="25"/>
      <c r="L14" s="26"/>
      <c r="M14" s="26"/>
      <c r="N14" s="27">
        <f t="shared" si="2"/>
        <v>0</v>
      </c>
      <c r="O14" s="25"/>
      <c r="P14" s="26"/>
      <c r="Q14" s="26"/>
      <c r="R14" s="27">
        <f t="shared" si="3"/>
        <v>0</v>
      </c>
      <c r="S14" s="25"/>
      <c r="T14" s="26"/>
      <c r="U14" s="26"/>
      <c r="V14" s="27">
        <f t="shared" si="4"/>
        <v>0</v>
      </c>
      <c r="W14" s="28">
        <f t="shared" si="5"/>
        <v>0</v>
      </c>
      <c r="X14" s="29">
        <f t="shared" si="6"/>
        <v>8</v>
      </c>
    </row>
    <row r="15" spans="1:24" ht="19.5" customHeight="1" x14ac:dyDescent="0.3">
      <c r="A15" s="19">
        <f t="shared" si="7"/>
        <v>11</v>
      </c>
      <c r="B15" s="20"/>
      <c r="C15" s="21"/>
      <c r="D15" s="22"/>
      <c r="E15" s="23" t="str">
        <f t="shared" si="0"/>
        <v/>
      </c>
      <c r="F15" s="24"/>
      <c r="G15" s="25"/>
      <c r="H15" s="26"/>
      <c r="I15" s="26"/>
      <c r="J15" s="27">
        <f t="shared" si="1"/>
        <v>0</v>
      </c>
      <c r="K15" s="25"/>
      <c r="L15" s="26"/>
      <c r="M15" s="26"/>
      <c r="N15" s="27">
        <f t="shared" si="2"/>
        <v>0</v>
      </c>
      <c r="O15" s="25"/>
      <c r="P15" s="26"/>
      <c r="Q15" s="26"/>
      <c r="R15" s="27">
        <f t="shared" si="3"/>
        <v>0</v>
      </c>
      <c r="S15" s="25"/>
      <c r="T15" s="26"/>
      <c r="U15" s="26"/>
      <c r="V15" s="27">
        <f t="shared" si="4"/>
        <v>0</v>
      </c>
      <c r="W15" s="28">
        <f t="shared" si="5"/>
        <v>0</v>
      </c>
      <c r="X15" s="29">
        <f t="shared" si="6"/>
        <v>8</v>
      </c>
    </row>
    <row r="16" spans="1:24" ht="19.5" customHeight="1" x14ac:dyDescent="0.3">
      <c r="A16" s="19">
        <f t="shared" si="7"/>
        <v>12</v>
      </c>
      <c r="B16" s="20"/>
      <c r="C16" s="21"/>
      <c r="D16" s="22"/>
      <c r="E16" s="23" t="str">
        <f t="shared" si="0"/>
        <v/>
      </c>
      <c r="F16" s="24"/>
      <c r="G16" s="25"/>
      <c r="H16" s="26"/>
      <c r="I16" s="26"/>
      <c r="J16" s="27">
        <f t="shared" si="1"/>
        <v>0</v>
      </c>
      <c r="K16" s="25"/>
      <c r="L16" s="26"/>
      <c r="M16" s="26"/>
      <c r="N16" s="27">
        <f t="shared" si="2"/>
        <v>0</v>
      </c>
      <c r="O16" s="25"/>
      <c r="P16" s="26"/>
      <c r="Q16" s="26"/>
      <c r="R16" s="27">
        <f t="shared" si="3"/>
        <v>0</v>
      </c>
      <c r="S16" s="25"/>
      <c r="T16" s="26"/>
      <c r="U16" s="26"/>
      <c r="V16" s="27">
        <f t="shared" si="4"/>
        <v>0</v>
      </c>
      <c r="W16" s="28">
        <f t="shared" si="5"/>
        <v>0</v>
      </c>
      <c r="X16" s="29">
        <f t="shared" si="6"/>
        <v>8</v>
      </c>
    </row>
    <row r="17" spans="1:24" ht="19.5" customHeight="1" x14ac:dyDescent="0.3">
      <c r="A17" s="19">
        <f t="shared" si="7"/>
        <v>13</v>
      </c>
      <c r="B17" s="20"/>
      <c r="C17" s="21"/>
      <c r="D17" s="22"/>
      <c r="E17" s="23" t="str">
        <f t="shared" si="0"/>
        <v/>
      </c>
      <c r="F17" s="24"/>
      <c r="G17" s="25"/>
      <c r="H17" s="26"/>
      <c r="I17" s="26"/>
      <c r="J17" s="27">
        <f t="shared" si="1"/>
        <v>0</v>
      </c>
      <c r="K17" s="25"/>
      <c r="L17" s="26"/>
      <c r="M17" s="26"/>
      <c r="N17" s="27">
        <f t="shared" si="2"/>
        <v>0</v>
      </c>
      <c r="O17" s="25"/>
      <c r="P17" s="26"/>
      <c r="Q17" s="26"/>
      <c r="R17" s="27">
        <f t="shared" si="3"/>
        <v>0</v>
      </c>
      <c r="S17" s="25"/>
      <c r="T17" s="26"/>
      <c r="U17" s="26"/>
      <c r="V17" s="27">
        <f t="shared" si="4"/>
        <v>0</v>
      </c>
      <c r="W17" s="28">
        <f t="shared" si="5"/>
        <v>0</v>
      </c>
      <c r="X17" s="29">
        <f t="shared" si="6"/>
        <v>8</v>
      </c>
    </row>
    <row r="18" spans="1:24" ht="19.5" customHeight="1" x14ac:dyDescent="0.3">
      <c r="A18" s="19">
        <f t="shared" si="7"/>
        <v>14</v>
      </c>
      <c r="B18" s="20"/>
      <c r="C18" s="21"/>
      <c r="D18" s="22"/>
      <c r="E18" s="23" t="str">
        <f t="shared" si="0"/>
        <v/>
      </c>
      <c r="F18" s="24"/>
      <c r="G18" s="25"/>
      <c r="H18" s="26"/>
      <c r="I18" s="26"/>
      <c r="J18" s="27">
        <f t="shared" si="1"/>
        <v>0</v>
      </c>
      <c r="K18" s="25"/>
      <c r="L18" s="26"/>
      <c r="M18" s="26"/>
      <c r="N18" s="27">
        <f t="shared" si="2"/>
        <v>0</v>
      </c>
      <c r="O18" s="25"/>
      <c r="P18" s="26"/>
      <c r="Q18" s="26"/>
      <c r="R18" s="27">
        <f t="shared" si="3"/>
        <v>0</v>
      </c>
      <c r="S18" s="25"/>
      <c r="T18" s="26"/>
      <c r="U18" s="26"/>
      <c r="V18" s="27">
        <f t="shared" si="4"/>
        <v>0</v>
      </c>
      <c r="W18" s="28">
        <f t="shared" si="5"/>
        <v>0</v>
      </c>
      <c r="X18" s="29">
        <f t="shared" si="6"/>
        <v>8</v>
      </c>
    </row>
    <row r="19" spans="1:24" ht="19.5" customHeight="1" x14ac:dyDescent="0.3">
      <c r="A19" s="19">
        <f t="shared" si="7"/>
        <v>15</v>
      </c>
      <c r="B19" s="20"/>
      <c r="C19" s="21"/>
      <c r="D19" s="22"/>
      <c r="E19" s="23" t="str">
        <f t="shared" si="0"/>
        <v/>
      </c>
      <c r="F19" s="24"/>
      <c r="G19" s="25"/>
      <c r="H19" s="26"/>
      <c r="I19" s="26"/>
      <c r="J19" s="27">
        <f t="shared" si="1"/>
        <v>0</v>
      </c>
      <c r="K19" s="25"/>
      <c r="L19" s="26"/>
      <c r="M19" s="26"/>
      <c r="N19" s="27">
        <f t="shared" si="2"/>
        <v>0</v>
      </c>
      <c r="O19" s="25"/>
      <c r="P19" s="26"/>
      <c r="Q19" s="26"/>
      <c r="R19" s="27">
        <f t="shared" si="3"/>
        <v>0</v>
      </c>
      <c r="S19" s="25"/>
      <c r="T19" s="26"/>
      <c r="U19" s="26"/>
      <c r="V19" s="27">
        <f t="shared" si="4"/>
        <v>0</v>
      </c>
      <c r="W19" s="28">
        <f t="shared" si="5"/>
        <v>0</v>
      </c>
      <c r="X19" s="29">
        <f t="shared" si="6"/>
        <v>8</v>
      </c>
    </row>
    <row r="20" spans="1:24" ht="19.5" customHeight="1" x14ac:dyDescent="0.3">
      <c r="A20" s="19">
        <f t="shared" si="7"/>
        <v>16</v>
      </c>
      <c r="B20" s="20"/>
      <c r="C20" s="21"/>
      <c r="D20" s="22"/>
      <c r="E20" s="23" t="str">
        <f t="shared" si="0"/>
        <v/>
      </c>
      <c r="F20" s="24"/>
      <c r="G20" s="25"/>
      <c r="H20" s="26"/>
      <c r="I20" s="26"/>
      <c r="J20" s="27">
        <f t="shared" si="1"/>
        <v>0</v>
      </c>
      <c r="K20" s="25"/>
      <c r="L20" s="26"/>
      <c r="M20" s="26"/>
      <c r="N20" s="27">
        <f t="shared" si="2"/>
        <v>0</v>
      </c>
      <c r="O20" s="25"/>
      <c r="P20" s="26"/>
      <c r="Q20" s="26"/>
      <c r="R20" s="27">
        <f t="shared" si="3"/>
        <v>0</v>
      </c>
      <c r="S20" s="25"/>
      <c r="T20" s="26"/>
      <c r="U20" s="26"/>
      <c r="V20" s="27">
        <f t="shared" si="4"/>
        <v>0</v>
      </c>
      <c r="W20" s="28">
        <f t="shared" si="5"/>
        <v>0</v>
      </c>
      <c r="X20" s="29">
        <f t="shared" si="6"/>
        <v>8</v>
      </c>
    </row>
    <row r="21" spans="1:24" ht="19.5" customHeight="1" x14ac:dyDescent="0.3">
      <c r="A21" s="19">
        <f t="shared" si="7"/>
        <v>17</v>
      </c>
      <c r="B21" s="20"/>
      <c r="C21" s="21"/>
      <c r="D21" s="22"/>
      <c r="E21" s="23" t="str">
        <f t="shared" si="0"/>
        <v/>
      </c>
      <c r="F21" s="24"/>
      <c r="G21" s="25"/>
      <c r="H21" s="26"/>
      <c r="I21" s="26"/>
      <c r="J21" s="27">
        <f t="shared" si="1"/>
        <v>0</v>
      </c>
      <c r="K21" s="25"/>
      <c r="L21" s="26"/>
      <c r="M21" s="26"/>
      <c r="N21" s="27">
        <f t="shared" si="2"/>
        <v>0</v>
      </c>
      <c r="O21" s="25"/>
      <c r="P21" s="26"/>
      <c r="Q21" s="26"/>
      <c r="R21" s="27">
        <f t="shared" si="3"/>
        <v>0</v>
      </c>
      <c r="S21" s="25"/>
      <c r="T21" s="26"/>
      <c r="U21" s="26"/>
      <c r="V21" s="27">
        <f t="shared" si="4"/>
        <v>0</v>
      </c>
      <c r="W21" s="28">
        <f t="shared" si="5"/>
        <v>0</v>
      </c>
      <c r="X21" s="29">
        <f t="shared" si="6"/>
        <v>8</v>
      </c>
    </row>
    <row r="22" spans="1:24" ht="19.5" customHeight="1" x14ac:dyDescent="0.3">
      <c r="A22" s="19">
        <f t="shared" si="7"/>
        <v>18</v>
      </c>
      <c r="B22" s="20"/>
      <c r="C22" s="21"/>
      <c r="D22" s="22"/>
      <c r="E22" s="23" t="str">
        <f t="shared" si="0"/>
        <v/>
      </c>
      <c r="F22" s="24"/>
      <c r="G22" s="25"/>
      <c r="H22" s="26"/>
      <c r="I22" s="26"/>
      <c r="J22" s="27">
        <f t="shared" si="1"/>
        <v>0</v>
      </c>
      <c r="K22" s="25"/>
      <c r="L22" s="26"/>
      <c r="M22" s="26"/>
      <c r="N22" s="27">
        <f t="shared" si="2"/>
        <v>0</v>
      </c>
      <c r="O22" s="25"/>
      <c r="P22" s="26"/>
      <c r="Q22" s="26"/>
      <c r="R22" s="27">
        <f t="shared" si="3"/>
        <v>0</v>
      </c>
      <c r="S22" s="25"/>
      <c r="T22" s="26"/>
      <c r="U22" s="26"/>
      <c r="V22" s="27">
        <f t="shared" si="4"/>
        <v>0</v>
      </c>
      <c r="W22" s="28">
        <f t="shared" si="5"/>
        <v>0</v>
      </c>
      <c r="X22" s="29">
        <f t="shared" si="6"/>
        <v>8</v>
      </c>
    </row>
    <row r="23" spans="1:24" ht="19.5" customHeight="1" x14ac:dyDescent="0.3">
      <c r="A23" s="19">
        <f t="shared" si="7"/>
        <v>19</v>
      </c>
      <c r="B23" s="20"/>
      <c r="C23" s="21"/>
      <c r="D23" s="22"/>
      <c r="E23" s="23" t="str">
        <f t="shared" si="0"/>
        <v/>
      </c>
      <c r="F23" s="24"/>
      <c r="G23" s="25"/>
      <c r="H23" s="26"/>
      <c r="I23" s="26"/>
      <c r="J23" s="27">
        <f t="shared" si="1"/>
        <v>0</v>
      </c>
      <c r="K23" s="25"/>
      <c r="L23" s="26"/>
      <c r="M23" s="26"/>
      <c r="N23" s="27">
        <f t="shared" si="2"/>
        <v>0</v>
      </c>
      <c r="O23" s="25"/>
      <c r="P23" s="26"/>
      <c r="Q23" s="26"/>
      <c r="R23" s="27">
        <f t="shared" si="3"/>
        <v>0</v>
      </c>
      <c r="S23" s="25"/>
      <c r="T23" s="26"/>
      <c r="U23" s="26"/>
      <c r="V23" s="27">
        <f t="shared" si="4"/>
        <v>0</v>
      </c>
      <c r="W23" s="28">
        <f t="shared" si="5"/>
        <v>0</v>
      </c>
      <c r="X23" s="29">
        <f t="shared" si="6"/>
        <v>8</v>
      </c>
    </row>
    <row r="24" spans="1:24" ht="19.5" customHeight="1" x14ac:dyDescent="0.3">
      <c r="A24" s="19">
        <f t="shared" si="7"/>
        <v>20</v>
      </c>
      <c r="B24" s="20"/>
      <c r="C24" s="21"/>
      <c r="D24" s="22"/>
      <c r="E24" s="23" t="str">
        <f t="shared" si="0"/>
        <v/>
      </c>
      <c r="F24" s="24"/>
      <c r="G24" s="25"/>
      <c r="H24" s="26"/>
      <c r="I24" s="26"/>
      <c r="J24" s="27">
        <f t="shared" si="1"/>
        <v>0</v>
      </c>
      <c r="K24" s="25"/>
      <c r="L24" s="26"/>
      <c r="M24" s="26"/>
      <c r="N24" s="27">
        <f t="shared" si="2"/>
        <v>0</v>
      </c>
      <c r="O24" s="25"/>
      <c r="P24" s="26"/>
      <c r="Q24" s="26"/>
      <c r="R24" s="27">
        <f t="shared" si="3"/>
        <v>0</v>
      </c>
      <c r="S24" s="25"/>
      <c r="T24" s="26"/>
      <c r="U24" s="26"/>
      <c r="V24" s="27">
        <f t="shared" si="4"/>
        <v>0</v>
      </c>
      <c r="W24" s="28">
        <f t="shared" si="5"/>
        <v>0</v>
      </c>
      <c r="X24" s="29">
        <f t="shared" si="6"/>
        <v>8</v>
      </c>
    </row>
    <row r="25" spans="1:24" ht="19.5" customHeight="1" x14ac:dyDescent="0.3">
      <c r="A25" s="19">
        <f t="shared" si="7"/>
        <v>21</v>
      </c>
      <c r="B25" s="20"/>
      <c r="C25" s="21"/>
      <c r="D25" s="22"/>
      <c r="E25" s="23" t="str">
        <f t="shared" si="0"/>
        <v/>
      </c>
      <c r="F25" s="24"/>
      <c r="G25" s="25"/>
      <c r="H25" s="26"/>
      <c r="I25" s="26"/>
      <c r="J25" s="27">
        <f t="shared" si="1"/>
        <v>0</v>
      </c>
      <c r="K25" s="25"/>
      <c r="L25" s="26"/>
      <c r="M25" s="26"/>
      <c r="N25" s="27">
        <f t="shared" si="2"/>
        <v>0</v>
      </c>
      <c r="O25" s="25"/>
      <c r="P25" s="26"/>
      <c r="Q25" s="26"/>
      <c r="R25" s="27">
        <f t="shared" si="3"/>
        <v>0</v>
      </c>
      <c r="S25" s="25"/>
      <c r="T25" s="26"/>
      <c r="U25" s="26"/>
      <c r="V25" s="27">
        <f t="shared" si="4"/>
        <v>0</v>
      </c>
      <c r="W25" s="28">
        <f t="shared" si="5"/>
        <v>0</v>
      </c>
      <c r="X25" s="29">
        <f t="shared" si="6"/>
        <v>8</v>
      </c>
    </row>
    <row r="26" spans="1:24" ht="19.5" customHeight="1" x14ac:dyDescent="0.3">
      <c r="A26" s="19">
        <f t="shared" si="7"/>
        <v>22</v>
      </c>
      <c r="B26" s="20"/>
      <c r="C26" s="21"/>
      <c r="D26" s="22"/>
      <c r="E26" s="23" t="str">
        <f t="shared" si="0"/>
        <v/>
      </c>
      <c r="F26" s="24"/>
      <c r="G26" s="25"/>
      <c r="H26" s="26"/>
      <c r="I26" s="26"/>
      <c r="J26" s="27">
        <f t="shared" si="1"/>
        <v>0</v>
      </c>
      <c r="K26" s="25"/>
      <c r="L26" s="26"/>
      <c r="M26" s="26"/>
      <c r="N26" s="27">
        <f t="shared" si="2"/>
        <v>0</v>
      </c>
      <c r="O26" s="25"/>
      <c r="P26" s="26"/>
      <c r="Q26" s="26"/>
      <c r="R26" s="27">
        <f t="shared" si="3"/>
        <v>0</v>
      </c>
      <c r="S26" s="25"/>
      <c r="T26" s="26"/>
      <c r="U26" s="26"/>
      <c r="V26" s="27">
        <f t="shared" si="4"/>
        <v>0</v>
      </c>
      <c r="W26" s="28">
        <f t="shared" si="5"/>
        <v>0</v>
      </c>
      <c r="X26" s="29">
        <f t="shared" si="6"/>
        <v>8</v>
      </c>
    </row>
    <row r="27" spans="1:24" ht="19.5" customHeight="1" x14ac:dyDescent="0.3">
      <c r="A27" s="19">
        <f t="shared" si="7"/>
        <v>23</v>
      </c>
      <c r="B27" s="20"/>
      <c r="C27" s="21"/>
      <c r="D27" s="22"/>
      <c r="E27" s="23" t="str">
        <f t="shared" si="0"/>
        <v/>
      </c>
      <c r="F27" s="24"/>
      <c r="G27" s="25"/>
      <c r="H27" s="26"/>
      <c r="I27" s="26"/>
      <c r="J27" s="27">
        <f t="shared" si="1"/>
        <v>0</v>
      </c>
      <c r="K27" s="25"/>
      <c r="L27" s="26"/>
      <c r="M27" s="26"/>
      <c r="N27" s="27">
        <f t="shared" si="2"/>
        <v>0</v>
      </c>
      <c r="O27" s="25"/>
      <c r="P27" s="26"/>
      <c r="Q27" s="26"/>
      <c r="R27" s="27">
        <f t="shared" si="3"/>
        <v>0</v>
      </c>
      <c r="S27" s="25"/>
      <c r="T27" s="26"/>
      <c r="U27" s="26"/>
      <c r="V27" s="27">
        <f t="shared" si="4"/>
        <v>0</v>
      </c>
      <c r="W27" s="28">
        <f t="shared" si="5"/>
        <v>0</v>
      </c>
      <c r="X27" s="29">
        <f t="shared" si="6"/>
        <v>8</v>
      </c>
    </row>
    <row r="28" spans="1:24" ht="19.5" customHeight="1" x14ac:dyDescent="0.3">
      <c r="A28" s="19">
        <f t="shared" si="7"/>
        <v>24</v>
      </c>
      <c r="B28" s="20"/>
      <c r="C28" s="21"/>
      <c r="D28" s="22"/>
      <c r="E28" s="23" t="str">
        <f t="shared" si="0"/>
        <v/>
      </c>
      <c r="F28" s="24"/>
      <c r="G28" s="25"/>
      <c r="H28" s="26"/>
      <c r="I28" s="26"/>
      <c r="J28" s="27">
        <f t="shared" si="1"/>
        <v>0</v>
      </c>
      <c r="K28" s="25"/>
      <c r="L28" s="26"/>
      <c r="M28" s="26"/>
      <c r="N28" s="27">
        <f t="shared" si="2"/>
        <v>0</v>
      </c>
      <c r="O28" s="25"/>
      <c r="P28" s="26"/>
      <c r="Q28" s="26"/>
      <c r="R28" s="27">
        <f t="shared" si="3"/>
        <v>0</v>
      </c>
      <c r="S28" s="25"/>
      <c r="T28" s="26"/>
      <c r="U28" s="26"/>
      <c r="V28" s="27">
        <f t="shared" si="4"/>
        <v>0</v>
      </c>
      <c r="W28" s="28">
        <f t="shared" si="5"/>
        <v>0</v>
      </c>
      <c r="X28" s="29">
        <f t="shared" si="6"/>
        <v>8</v>
      </c>
    </row>
    <row r="29" spans="1:24" ht="19.5" customHeight="1" x14ac:dyDescent="0.3">
      <c r="A29" s="19">
        <f t="shared" si="7"/>
        <v>25</v>
      </c>
      <c r="B29" s="10"/>
      <c r="C29" s="10"/>
      <c r="D29" s="11"/>
      <c r="E29" s="38" t="str">
        <f t="shared" si="0"/>
        <v/>
      </c>
      <c r="F29" s="12"/>
      <c r="G29" s="10"/>
      <c r="H29" s="11"/>
      <c r="I29" s="11"/>
      <c r="J29" s="39">
        <f t="shared" si="1"/>
        <v>0</v>
      </c>
      <c r="K29" s="10"/>
      <c r="L29" s="11"/>
      <c r="M29" s="11"/>
      <c r="N29" s="39">
        <f t="shared" si="2"/>
        <v>0</v>
      </c>
      <c r="O29" s="10"/>
      <c r="P29" s="11"/>
      <c r="Q29" s="11"/>
      <c r="R29" s="39">
        <f t="shared" si="3"/>
        <v>0</v>
      </c>
      <c r="S29" s="10"/>
      <c r="T29" s="11"/>
      <c r="U29" s="11"/>
      <c r="V29" s="39">
        <f t="shared" si="4"/>
        <v>0</v>
      </c>
      <c r="W29" s="40">
        <f t="shared" si="5"/>
        <v>0</v>
      </c>
      <c r="X29" s="41">
        <f t="shared" si="6"/>
        <v>8</v>
      </c>
    </row>
    <row r="31" spans="1:24" x14ac:dyDescent="0.3">
      <c r="C31" s="46"/>
      <c r="D31" s="1" t="s">
        <v>48</v>
      </c>
    </row>
  </sheetData>
  <mergeCells count="5">
    <mergeCell ref="H1:P1"/>
    <mergeCell ref="G3:J3"/>
    <mergeCell ref="K3:N3"/>
    <mergeCell ref="O3:R3"/>
    <mergeCell ref="S3:V3"/>
  </mergeCells>
  <conditionalFormatting sqref="B5:E8 G5:X8 B9:X29">
    <cfRule type="expression" dxfId="8" priority="2">
      <formula>$X5&lt;5</formula>
    </cfRule>
  </conditionalFormatting>
  <conditionalFormatting sqref="F5:F6">
    <cfRule type="expression" dxfId="7" priority="3">
      <formula>$X5&lt;9</formula>
    </cfRule>
  </conditionalFormatting>
  <conditionalFormatting sqref="F7:F8">
    <cfRule type="expression" dxfId="6" priority="4">
      <formula>$X7&lt;5</formula>
    </cfRule>
  </conditionalFormatting>
  <pageMargins left="0.118055555555556" right="0.118055555555556" top="0.23611111111111099" bottom="0.23611111111111099" header="0.511811023622047" footer="0.511811023622047"/>
  <pageSetup paperSize="9" scale="62" fitToHeight="0" pageOrder="overThenDown" orientation="landscape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806000"/>
    <pageSetUpPr fitToPage="1"/>
  </sheetPr>
  <dimension ref="A1:X31"/>
  <sheetViews>
    <sheetView zoomScale="95" zoomScaleNormal="95" workbookViewId="0">
      <selection activeCell="F23" sqref="F23"/>
    </sheetView>
  </sheetViews>
  <sheetFormatPr baseColWidth="10" defaultColWidth="11.109375" defaultRowHeight="14.4" x14ac:dyDescent="0.3"/>
  <cols>
    <col min="1" max="2" width="8.44140625" style="1" customWidth="1"/>
    <col min="3" max="4" width="22.21875" style="1" customWidth="1"/>
    <col min="5" max="5" width="10.6640625" style="1" customWidth="1"/>
    <col min="6" max="6" width="40.5546875" style="1" customWidth="1"/>
    <col min="7" max="9" width="6.21875" style="1" customWidth="1"/>
    <col min="10" max="10" width="7.109375" style="1" customWidth="1"/>
    <col min="11" max="13" width="6.21875" style="1" customWidth="1"/>
    <col min="14" max="14" width="7.109375" style="1" customWidth="1"/>
    <col min="15" max="17" width="6.21875" style="1" customWidth="1"/>
    <col min="18" max="18" width="7.109375" style="1" customWidth="1"/>
    <col min="19" max="21" width="6.21875" style="1" customWidth="1"/>
    <col min="22" max="22" width="7.109375" style="1" customWidth="1"/>
    <col min="23" max="23" width="9.109375" style="1" customWidth="1"/>
    <col min="24" max="24" width="6.33203125" style="1" customWidth="1"/>
    <col min="25" max="16384" width="11.109375" style="1"/>
  </cols>
  <sheetData>
    <row r="1" spans="1:24" ht="23.4" x14ac:dyDescent="0.3">
      <c r="C1" s="2" t="s">
        <v>4</v>
      </c>
      <c r="D1" s="2" t="s">
        <v>191</v>
      </c>
      <c r="H1" s="53" t="s">
        <v>6</v>
      </c>
      <c r="I1" s="53"/>
      <c r="J1" s="53"/>
      <c r="K1" s="53"/>
      <c r="L1" s="53"/>
      <c r="M1" s="53"/>
      <c r="N1" s="53"/>
      <c r="O1" s="53"/>
      <c r="P1" s="53"/>
    </row>
    <row r="3" spans="1:24" ht="19.5" customHeight="1" x14ac:dyDescent="0.3">
      <c r="B3" s="3" t="s">
        <v>7</v>
      </c>
      <c r="C3" s="3" t="s">
        <v>1</v>
      </c>
      <c r="D3" s="4" t="s">
        <v>2</v>
      </c>
      <c r="E3" s="4" t="s">
        <v>8</v>
      </c>
      <c r="F3" s="5" t="s">
        <v>3</v>
      </c>
      <c r="G3" s="54" t="s">
        <v>9</v>
      </c>
      <c r="H3" s="54"/>
      <c r="I3" s="54"/>
      <c r="J3" s="54"/>
      <c r="K3" s="55" t="s">
        <v>10</v>
      </c>
      <c r="L3" s="55"/>
      <c r="M3" s="55"/>
      <c r="N3" s="55"/>
      <c r="O3" s="56" t="s">
        <v>11</v>
      </c>
      <c r="P3" s="56"/>
      <c r="Q3" s="56"/>
      <c r="R3" s="56"/>
      <c r="S3" s="57" t="s">
        <v>12</v>
      </c>
      <c r="T3" s="57"/>
      <c r="U3" s="57"/>
      <c r="V3" s="57"/>
      <c r="W3" s="6" t="s">
        <v>13</v>
      </c>
      <c r="X3" s="49" t="s">
        <v>14</v>
      </c>
    </row>
    <row r="4" spans="1:24" s="8" customFormat="1" ht="19.5" customHeight="1" x14ac:dyDescent="0.3">
      <c r="B4" s="9"/>
      <c r="C4" s="10"/>
      <c r="D4" s="11"/>
      <c r="E4" s="11"/>
      <c r="F4" s="12"/>
      <c r="G4" s="13" t="s">
        <v>17</v>
      </c>
      <c r="H4" s="14" t="s">
        <v>18</v>
      </c>
      <c r="I4" s="14" t="s">
        <v>19</v>
      </c>
      <c r="J4" s="15" t="s">
        <v>20</v>
      </c>
      <c r="K4" s="13" t="s">
        <v>17</v>
      </c>
      <c r="L4" s="14" t="s">
        <v>18</v>
      </c>
      <c r="M4" s="14" t="s">
        <v>19</v>
      </c>
      <c r="N4" s="15" t="s">
        <v>20</v>
      </c>
      <c r="O4" s="13" t="s">
        <v>17</v>
      </c>
      <c r="P4" s="14" t="s">
        <v>18</v>
      </c>
      <c r="Q4" s="14" t="s">
        <v>19</v>
      </c>
      <c r="R4" s="15" t="s">
        <v>20</v>
      </c>
      <c r="S4" s="13" t="s">
        <v>17</v>
      </c>
      <c r="T4" s="14" t="s">
        <v>18</v>
      </c>
      <c r="U4" s="14" t="s">
        <v>19</v>
      </c>
      <c r="V4" s="15" t="s">
        <v>20</v>
      </c>
      <c r="W4" s="16"/>
      <c r="X4" s="15"/>
    </row>
    <row r="5" spans="1:24" ht="19.5" customHeight="1" x14ac:dyDescent="0.3">
      <c r="A5" s="19">
        <v>1</v>
      </c>
      <c r="B5" s="20">
        <v>2006</v>
      </c>
      <c r="C5" s="21" t="s">
        <v>192</v>
      </c>
      <c r="D5" s="22" t="s">
        <v>193</v>
      </c>
      <c r="E5" s="23" t="str">
        <f t="shared" ref="E5:E29" si="0">IF(C5&gt;0,"LK 3 18+","")</f>
        <v>LK 3 18+</v>
      </c>
      <c r="F5" s="24" t="s">
        <v>23</v>
      </c>
      <c r="G5" s="25">
        <v>3.9</v>
      </c>
      <c r="H5" s="26">
        <v>8</v>
      </c>
      <c r="I5" s="26"/>
      <c r="J5" s="27">
        <f t="shared" ref="J5:J29" si="1">ROUND(SUM(G5+H5-I5),2)</f>
        <v>11.9</v>
      </c>
      <c r="K5" s="25">
        <v>3.8</v>
      </c>
      <c r="L5" s="26">
        <v>8.9</v>
      </c>
      <c r="M5" s="26"/>
      <c r="N5" s="27">
        <f t="shared" ref="N5:N29" si="2">ROUND(SUM(K5+L5-M5),2)</f>
        <v>12.7</v>
      </c>
      <c r="O5" s="25">
        <v>3.9</v>
      </c>
      <c r="P5" s="26">
        <v>8.1999999999999993</v>
      </c>
      <c r="Q5" s="26"/>
      <c r="R5" s="27">
        <f t="shared" ref="R5:R29" si="3">ROUND(SUM(O5+P5-Q5),2)</f>
        <v>12.1</v>
      </c>
      <c r="S5" s="25">
        <v>5</v>
      </c>
      <c r="T5" s="26">
        <v>8.6999999999999993</v>
      </c>
      <c r="U5" s="26"/>
      <c r="V5" s="27">
        <f t="shared" ref="V5:V29" si="4">ROUND(SUM(S5+T5-U5),2)</f>
        <v>13.7</v>
      </c>
      <c r="W5" s="28">
        <f t="shared" ref="W5:W29" si="5">ROUND(SUM(J5+N5+R5+V5),2)</f>
        <v>50.4</v>
      </c>
      <c r="X5" s="50">
        <f t="shared" ref="X5:X29" si="6">_xlfn.RANK.EQ(W5,$W$5:$W$29,0)</f>
        <v>1</v>
      </c>
    </row>
    <row r="6" spans="1:24" ht="19.5" customHeight="1" x14ac:dyDescent="0.3">
      <c r="A6" s="19">
        <f t="shared" ref="A6:A29" si="7">A5+1</f>
        <v>2</v>
      </c>
      <c r="B6" s="20">
        <v>2006</v>
      </c>
      <c r="C6" s="21" t="s">
        <v>50</v>
      </c>
      <c r="D6" s="22" t="s">
        <v>131</v>
      </c>
      <c r="E6" s="23" t="str">
        <f t="shared" si="0"/>
        <v>LK 3 18+</v>
      </c>
      <c r="F6" s="24" t="s">
        <v>23</v>
      </c>
      <c r="G6" s="25">
        <v>3.1</v>
      </c>
      <c r="H6" s="26">
        <v>7.6</v>
      </c>
      <c r="I6" s="26"/>
      <c r="J6" s="27">
        <f t="shared" si="1"/>
        <v>10.7</v>
      </c>
      <c r="K6" s="25">
        <v>3.8</v>
      </c>
      <c r="L6" s="26">
        <v>8.5500000000000007</v>
      </c>
      <c r="M6" s="26"/>
      <c r="N6" s="27">
        <f t="shared" si="2"/>
        <v>12.35</v>
      </c>
      <c r="O6" s="25">
        <v>4.7</v>
      </c>
      <c r="P6" s="26">
        <v>7.85</v>
      </c>
      <c r="Q6" s="26"/>
      <c r="R6" s="27">
        <f t="shared" si="3"/>
        <v>12.55</v>
      </c>
      <c r="S6" s="25">
        <v>5.3</v>
      </c>
      <c r="T6" s="26">
        <v>8.5</v>
      </c>
      <c r="U6" s="26"/>
      <c r="V6" s="27">
        <f t="shared" si="4"/>
        <v>13.8</v>
      </c>
      <c r="W6" s="28">
        <f t="shared" si="5"/>
        <v>49.4</v>
      </c>
      <c r="X6" s="50">
        <f t="shared" si="6"/>
        <v>2</v>
      </c>
    </row>
    <row r="7" spans="1:24" ht="19.5" customHeight="1" x14ac:dyDescent="0.3">
      <c r="A7" s="19">
        <f t="shared" si="7"/>
        <v>3</v>
      </c>
      <c r="B7" s="35">
        <v>2006</v>
      </c>
      <c r="C7" s="36" t="s">
        <v>194</v>
      </c>
      <c r="D7" s="23" t="s">
        <v>195</v>
      </c>
      <c r="E7" s="23" t="str">
        <f t="shared" si="0"/>
        <v>LK 3 18+</v>
      </c>
      <c r="F7" s="24" t="s">
        <v>23</v>
      </c>
      <c r="G7" s="33">
        <v>3.1</v>
      </c>
      <c r="H7" s="34">
        <v>8.75</v>
      </c>
      <c r="I7" s="34"/>
      <c r="J7" s="27">
        <f t="shared" si="1"/>
        <v>11.85</v>
      </c>
      <c r="K7" s="33">
        <v>3.6</v>
      </c>
      <c r="L7" s="34">
        <v>7.3</v>
      </c>
      <c r="M7" s="34"/>
      <c r="N7" s="27">
        <f t="shared" si="2"/>
        <v>10.9</v>
      </c>
      <c r="O7" s="33">
        <v>4.2</v>
      </c>
      <c r="P7" s="34">
        <v>8.6</v>
      </c>
      <c r="Q7" s="34"/>
      <c r="R7" s="27">
        <f t="shared" si="3"/>
        <v>12.8</v>
      </c>
      <c r="S7" s="33">
        <v>4.9000000000000004</v>
      </c>
      <c r="T7" s="34">
        <v>8.85</v>
      </c>
      <c r="U7" s="34"/>
      <c r="V7" s="27">
        <f t="shared" si="4"/>
        <v>13.75</v>
      </c>
      <c r="W7" s="28">
        <f t="shared" si="5"/>
        <v>49.3</v>
      </c>
      <c r="X7" s="50">
        <f t="shared" si="6"/>
        <v>3</v>
      </c>
    </row>
    <row r="8" spans="1:24" ht="19.5" customHeight="1" x14ac:dyDescent="0.3">
      <c r="A8" s="19">
        <f t="shared" si="7"/>
        <v>4</v>
      </c>
      <c r="B8" s="20">
        <v>2002</v>
      </c>
      <c r="C8" s="21" t="s">
        <v>196</v>
      </c>
      <c r="D8" s="22" t="s">
        <v>82</v>
      </c>
      <c r="E8" s="23" t="str">
        <f t="shared" si="0"/>
        <v>LK 3 18+</v>
      </c>
      <c r="F8" s="24" t="s">
        <v>23</v>
      </c>
      <c r="G8" s="25"/>
      <c r="H8" s="26"/>
      <c r="I8" s="26"/>
      <c r="J8" s="27">
        <f t="shared" si="1"/>
        <v>0</v>
      </c>
      <c r="K8" s="25"/>
      <c r="L8" s="26"/>
      <c r="M8" s="26"/>
      <c r="N8" s="27">
        <f t="shared" si="2"/>
        <v>0</v>
      </c>
      <c r="O8" s="25"/>
      <c r="P8" s="26"/>
      <c r="Q8" s="26"/>
      <c r="R8" s="27">
        <f t="shared" si="3"/>
        <v>0</v>
      </c>
      <c r="S8" s="25"/>
      <c r="T8" s="26"/>
      <c r="U8" s="26"/>
      <c r="V8" s="27">
        <f t="shared" si="4"/>
        <v>0</v>
      </c>
      <c r="W8" s="28">
        <f t="shared" si="5"/>
        <v>0</v>
      </c>
      <c r="X8" s="50">
        <f t="shared" si="6"/>
        <v>4</v>
      </c>
    </row>
    <row r="9" spans="1:24" ht="19.5" customHeight="1" x14ac:dyDescent="0.3">
      <c r="A9" s="19">
        <f t="shared" si="7"/>
        <v>5</v>
      </c>
      <c r="B9" s="20">
        <v>2003</v>
      </c>
      <c r="C9" s="21" t="s">
        <v>197</v>
      </c>
      <c r="D9" s="22" t="s">
        <v>198</v>
      </c>
      <c r="E9" s="23" t="str">
        <f t="shared" si="0"/>
        <v>LK 3 18+</v>
      </c>
      <c r="F9" s="24" t="s">
        <v>23</v>
      </c>
      <c r="G9" s="25"/>
      <c r="H9" s="26"/>
      <c r="I9" s="26"/>
      <c r="J9" s="27">
        <f t="shared" si="1"/>
        <v>0</v>
      </c>
      <c r="K9" s="25"/>
      <c r="L9" s="26"/>
      <c r="M9" s="26"/>
      <c r="N9" s="27">
        <f t="shared" si="2"/>
        <v>0</v>
      </c>
      <c r="O9" s="25"/>
      <c r="P9" s="26"/>
      <c r="Q9" s="26"/>
      <c r="R9" s="27">
        <f t="shared" si="3"/>
        <v>0</v>
      </c>
      <c r="S9" s="25"/>
      <c r="T9" s="26"/>
      <c r="U9" s="26"/>
      <c r="V9" s="27">
        <f t="shared" si="4"/>
        <v>0</v>
      </c>
      <c r="W9" s="28">
        <f t="shared" si="5"/>
        <v>0</v>
      </c>
      <c r="X9" s="50">
        <f t="shared" si="6"/>
        <v>4</v>
      </c>
    </row>
    <row r="10" spans="1:24" ht="19.5" customHeight="1" x14ac:dyDescent="0.3">
      <c r="A10" s="19">
        <f t="shared" si="7"/>
        <v>6</v>
      </c>
      <c r="B10" s="20">
        <v>2007</v>
      </c>
      <c r="C10" s="21" t="s">
        <v>199</v>
      </c>
      <c r="D10" s="22" t="s">
        <v>200</v>
      </c>
      <c r="E10" s="23" t="str">
        <f t="shared" si="0"/>
        <v>LK 3 18+</v>
      </c>
      <c r="F10" s="24" t="s">
        <v>23</v>
      </c>
      <c r="G10" s="25"/>
      <c r="H10" s="26"/>
      <c r="I10" s="26"/>
      <c r="J10" s="27">
        <f t="shared" si="1"/>
        <v>0</v>
      </c>
      <c r="K10" s="25"/>
      <c r="L10" s="26"/>
      <c r="M10" s="26"/>
      <c r="N10" s="27">
        <f t="shared" si="2"/>
        <v>0</v>
      </c>
      <c r="O10" s="25"/>
      <c r="P10" s="26"/>
      <c r="Q10" s="26"/>
      <c r="R10" s="27">
        <f t="shared" si="3"/>
        <v>0</v>
      </c>
      <c r="S10" s="25"/>
      <c r="T10" s="34"/>
      <c r="U10" s="26"/>
      <c r="V10" s="27">
        <f t="shared" si="4"/>
        <v>0</v>
      </c>
      <c r="W10" s="28">
        <f t="shared" si="5"/>
        <v>0</v>
      </c>
      <c r="X10" s="50">
        <f t="shared" si="6"/>
        <v>4</v>
      </c>
    </row>
    <row r="11" spans="1:24" ht="19.5" customHeight="1" x14ac:dyDescent="0.3">
      <c r="A11" s="19">
        <f t="shared" si="7"/>
        <v>7</v>
      </c>
      <c r="B11" s="20">
        <v>2006</v>
      </c>
      <c r="C11" s="21" t="s">
        <v>201</v>
      </c>
      <c r="D11" s="22" t="s">
        <v>84</v>
      </c>
      <c r="E11" s="23" t="str">
        <f t="shared" si="0"/>
        <v>LK 3 18+</v>
      </c>
      <c r="F11" s="24" t="s">
        <v>70</v>
      </c>
      <c r="G11" s="25"/>
      <c r="H11" s="26"/>
      <c r="I11" s="26"/>
      <c r="J11" s="27">
        <f t="shared" si="1"/>
        <v>0</v>
      </c>
      <c r="K11" s="25"/>
      <c r="L11" s="26"/>
      <c r="M11" s="26"/>
      <c r="N11" s="27">
        <f t="shared" si="2"/>
        <v>0</v>
      </c>
      <c r="O11" s="25"/>
      <c r="P11" s="26"/>
      <c r="Q11" s="26"/>
      <c r="R11" s="27">
        <f t="shared" si="3"/>
        <v>0</v>
      </c>
      <c r="S11" s="25"/>
      <c r="T11" s="26"/>
      <c r="U11" s="26"/>
      <c r="V11" s="27">
        <f t="shared" si="4"/>
        <v>0</v>
      </c>
      <c r="W11" s="28">
        <f t="shared" si="5"/>
        <v>0</v>
      </c>
      <c r="X11" s="50">
        <f t="shared" si="6"/>
        <v>4</v>
      </c>
    </row>
    <row r="12" spans="1:24" ht="19.5" customHeight="1" x14ac:dyDescent="0.3">
      <c r="A12" s="19">
        <f t="shared" si="7"/>
        <v>8</v>
      </c>
      <c r="B12" s="20">
        <v>2006</v>
      </c>
      <c r="C12" s="21" t="s">
        <v>202</v>
      </c>
      <c r="D12" s="22" t="s">
        <v>203</v>
      </c>
      <c r="E12" s="23" t="str">
        <f t="shared" si="0"/>
        <v>LK 3 18+</v>
      </c>
      <c r="F12" s="24" t="s">
        <v>70</v>
      </c>
      <c r="G12" s="25"/>
      <c r="H12" s="26"/>
      <c r="I12" s="26"/>
      <c r="J12" s="27">
        <f t="shared" si="1"/>
        <v>0</v>
      </c>
      <c r="K12" s="25"/>
      <c r="L12" s="26"/>
      <c r="M12" s="26"/>
      <c r="N12" s="27">
        <f t="shared" si="2"/>
        <v>0</v>
      </c>
      <c r="O12" s="25"/>
      <c r="P12" s="26"/>
      <c r="Q12" s="26"/>
      <c r="R12" s="27">
        <f t="shared" si="3"/>
        <v>0</v>
      </c>
      <c r="S12" s="25"/>
      <c r="T12" s="26"/>
      <c r="U12" s="26"/>
      <c r="V12" s="27">
        <f t="shared" si="4"/>
        <v>0</v>
      </c>
      <c r="W12" s="28">
        <f t="shared" si="5"/>
        <v>0</v>
      </c>
      <c r="X12" s="50">
        <f t="shared" si="6"/>
        <v>4</v>
      </c>
    </row>
    <row r="13" spans="1:24" ht="19.5" customHeight="1" x14ac:dyDescent="0.3">
      <c r="A13" s="19">
        <f t="shared" si="7"/>
        <v>9</v>
      </c>
      <c r="B13" s="20"/>
      <c r="C13" s="21"/>
      <c r="D13" s="22"/>
      <c r="E13" s="23" t="str">
        <f t="shared" si="0"/>
        <v/>
      </c>
      <c r="F13" s="24"/>
      <c r="G13" s="25"/>
      <c r="H13" s="26"/>
      <c r="I13" s="26"/>
      <c r="J13" s="27">
        <f t="shared" si="1"/>
        <v>0</v>
      </c>
      <c r="K13" s="25"/>
      <c r="L13" s="26"/>
      <c r="M13" s="26"/>
      <c r="N13" s="27">
        <f t="shared" si="2"/>
        <v>0</v>
      </c>
      <c r="O13" s="25"/>
      <c r="P13" s="26"/>
      <c r="Q13" s="26"/>
      <c r="R13" s="27">
        <f t="shared" si="3"/>
        <v>0</v>
      </c>
      <c r="S13" s="25"/>
      <c r="T13" s="26"/>
      <c r="U13" s="26"/>
      <c r="V13" s="27">
        <f t="shared" si="4"/>
        <v>0</v>
      </c>
      <c r="W13" s="28">
        <f t="shared" si="5"/>
        <v>0</v>
      </c>
      <c r="X13" s="50">
        <f t="shared" si="6"/>
        <v>4</v>
      </c>
    </row>
    <row r="14" spans="1:24" ht="19.5" customHeight="1" x14ac:dyDescent="0.3">
      <c r="A14" s="19">
        <f t="shared" si="7"/>
        <v>10</v>
      </c>
      <c r="B14" s="20"/>
      <c r="C14" s="21"/>
      <c r="D14" s="22"/>
      <c r="E14" s="23" t="str">
        <f t="shared" si="0"/>
        <v/>
      </c>
      <c r="F14" s="24"/>
      <c r="G14" s="25"/>
      <c r="H14" s="26"/>
      <c r="I14" s="26"/>
      <c r="J14" s="27">
        <f t="shared" si="1"/>
        <v>0</v>
      </c>
      <c r="K14" s="25"/>
      <c r="L14" s="26"/>
      <c r="M14" s="26"/>
      <c r="N14" s="27">
        <f t="shared" si="2"/>
        <v>0</v>
      </c>
      <c r="O14" s="25"/>
      <c r="P14" s="26"/>
      <c r="Q14" s="26"/>
      <c r="R14" s="27">
        <f t="shared" si="3"/>
        <v>0</v>
      </c>
      <c r="S14" s="25"/>
      <c r="T14" s="26"/>
      <c r="U14" s="26"/>
      <c r="V14" s="27">
        <f t="shared" si="4"/>
        <v>0</v>
      </c>
      <c r="W14" s="28">
        <f t="shared" si="5"/>
        <v>0</v>
      </c>
      <c r="X14" s="50">
        <f t="shared" si="6"/>
        <v>4</v>
      </c>
    </row>
    <row r="15" spans="1:24" ht="19.5" customHeight="1" x14ac:dyDescent="0.3">
      <c r="A15" s="19">
        <f t="shared" si="7"/>
        <v>11</v>
      </c>
      <c r="B15" s="20"/>
      <c r="C15" s="21"/>
      <c r="D15" s="22"/>
      <c r="E15" s="23" t="str">
        <f t="shared" si="0"/>
        <v/>
      </c>
      <c r="F15" s="24"/>
      <c r="G15" s="25"/>
      <c r="H15" s="26"/>
      <c r="I15" s="26"/>
      <c r="J15" s="27">
        <f t="shared" si="1"/>
        <v>0</v>
      </c>
      <c r="K15" s="25"/>
      <c r="L15" s="26"/>
      <c r="M15" s="26"/>
      <c r="N15" s="27">
        <f t="shared" si="2"/>
        <v>0</v>
      </c>
      <c r="O15" s="25"/>
      <c r="P15" s="26"/>
      <c r="Q15" s="26"/>
      <c r="R15" s="27">
        <f t="shared" si="3"/>
        <v>0</v>
      </c>
      <c r="S15" s="25"/>
      <c r="T15" s="26"/>
      <c r="U15" s="26"/>
      <c r="V15" s="27">
        <f t="shared" si="4"/>
        <v>0</v>
      </c>
      <c r="W15" s="28">
        <f t="shared" si="5"/>
        <v>0</v>
      </c>
      <c r="X15" s="50">
        <f t="shared" si="6"/>
        <v>4</v>
      </c>
    </row>
    <row r="16" spans="1:24" ht="19.5" customHeight="1" x14ac:dyDescent="0.3">
      <c r="A16" s="19">
        <f t="shared" si="7"/>
        <v>12</v>
      </c>
      <c r="B16" s="20"/>
      <c r="C16" s="21"/>
      <c r="D16" s="22"/>
      <c r="E16" s="23" t="str">
        <f t="shared" si="0"/>
        <v/>
      </c>
      <c r="F16" s="24"/>
      <c r="G16" s="25"/>
      <c r="H16" s="26"/>
      <c r="I16" s="26"/>
      <c r="J16" s="27">
        <f t="shared" si="1"/>
        <v>0</v>
      </c>
      <c r="K16" s="25"/>
      <c r="L16" s="26"/>
      <c r="M16" s="26"/>
      <c r="N16" s="27">
        <f t="shared" si="2"/>
        <v>0</v>
      </c>
      <c r="O16" s="25"/>
      <c r="P16" s="26"/>
      <c r="Q16" s="26"/>
      <c r="R16" s="27">
        <f t="shared" si="3"/>
        <v>0</v>
      </c>
      <c r="S16" s="25"/>
      <c r="T16" s="26"/>
      <c r="U16" s="26"/>
      <c r="V16" s="27">
        <f t="shared" si="4"/>
        <v>0</v>
      </c>
      <c r="W16" s="28">
        <f t="shared" si="5"/>
        <v>0</v>
      </c>
      <c r="X16" s="50">
        <f t="shared" si="6"/>
        <v>4</v>
      </c>
    </row>
    <row r="17" spans="1:24" ht="19.5" customHeight="1" x14ac:dyDescent="0.3">
      <c r="A17" s="19">
        <f t="shared" si="7"/>
        <v>13</v>
      </c>
      <c r="B17" s="20"/>
      <c r="C17" s="21"/>
      <c r="D17" s="22"/>
      <c r="E17" s="23" t="str">
        <f t="shared" si="0"/>
        <v/>
      </c>
      <c r="F17" s="24"/>
      <c r="G17" s="25"/>
      <c r="H17" s="26"/>
      <c r="I17" s="26"/>
      <c r="J17" s="27">
        <f t="shared" si="1"/>
        <v>0</v>
      </c>
      <c r="K17" s="25"/>
      <c r="L17" s="26"/>
      <c r="M17" s="26"/>
      <c r="N17" s="27">
        <f t="shared" si="2"/>
        <v>0</v>
      </c>
      <c r="O17" s="25"/>
      <c r="P17" s="26"/>
      <c r="Q17" s="26"/>
      <c r="R17" s="27">
        <f t="shared" si="3"/>
        <v>0</v>
      </c>
      <c r="S17" s="25"/>
      <c r="T17" s="26"/>
      <c r="U17" s="26"/>
      <c r="V17" s="27">
        <f t="shared" si="4"/>
        <v>0</v>
      </c>
      <c r="W17" s="28">
        <f t="shared" si="5"/>
        <v>0</v>
      </c>
      <c r="X17" s="50">
        <f t="shared" si="6"/>
        <v>4</v>
      </c>
    </row>
    <row r="18" spans="1:24" ht="19.5" customHeight="1" x14ac:dyDescent="0.3">
      <c r="A18" s="19">
        <f t="shared" si="7"/>
        <v>14</v>
      </c>
      <c r="B18" s="20"/>
      <c r="C18" s="21"/>
      <c r="D18" s="22"/>
      <c r="E18" s="23" t="str">
        <f t="shared" si="0"/>
        <v/>
      </c>
      <c r="F18" s="24"/>
      <c r="G18" s="25"/>
      <c r="H18" s="26"/>
      <c r="I18" s="26"/>
      <c r="J18" s="27">
        <f t="shared" si="1"/>
        <v>0</v>
      </c>
      <c r="K18" s="25"/>
      <c r="L18" s="26"/>
      <c r="M18" s="26"/>
      <c r="N18" s="27">
        <f t="shared" si="2"/>
        <v>0</v>
      </c>
      <c r="O18" s="25"/>
      <c r="P18" s="26"/>
      <c r="Q18" s="26"/>
      <c r="R18" s="27">
        <f t="shared" si="3"/>
        <v>0</v>
      </c>
      <c r="S18" s="25"/>
      <c r="T18" s="26"/>
      <c r="U18" s="26"/>
      <c r="V18" s="27">
        <f t="shared" si="4"/>
        <v>0</v>
      </c>
      <c r="W18" s="28">
        <f t="shared" si="5"/>
        <v>0</v>
      </c>
      <c r="X18" s="50">
        <f t="shared" si="6"/>
        <v>4</v>
      </c>
    </row>
    <row r="19" spans="1:24" ht="19.5" customHeight="1" x14ac:dyDescent="0.3">
      <c r="A19" s="19">
        <f t="shared" si="7"/>
        <v>15</v>
      </c>
      <c r="B19" s="20"/>
      <c r="C19" s="21"/>
      <c r="D19" s="22"/>
      <c r="E19" s="23" t="str">
        <f t="shared" si="0"/>
        <v/>
      </c>
      <c r="F19" s="24"/>
      <c r="G19" s="25"/>
      <c r="H19" s="26"/>
      <c r="I19" s="26"/>
      <c r="J19" s="27">
        <f t="shared" si="1"/>
        <v>0</v>
      </c>
      <c r="K19" s="25"/>
      <c r="L19" s="26"/>
      <c r="M19" s="26"/>
      <c r="N19" s="27">
        <f t="shared" si="2"/>
        <v>0</v>
      </c>
      <c r="O19" s="25"/>
      <c r="P19" s="26"/>
      <c r="Q19" s="26"/>
      <c r="R19" s="27">
        <f t="shared" si="3"/>
        <v>0</v>
      </c>
      <c r="S19" s="25"/>
      <c r="T19" s="26"/>
      <c r="U19" s="26"/>
      <c r="V19" s="27">
        <f t="shared" si="4"/>
        <v>0</v>
      </c>
      <c r="W19" s="28">
        <f t="shared" si="5"/>
        <v>0</v>
      </c>
      <c r="X19" s="50">
        <f t="shared" si="6"/>
        <v>4</v>
      </c>
    </row>
    <row r="20" spans="1:24" ht="19.5" customHeight="1" x14ac:dyDescent="0.3">
      <c r="A20" s="19">
        <f t="shared" si="7"/>
        <v>16</v>
      </c>
      <c r="B20" s="20"/>
      <c r="C20" s="21"/>
      <c r="D20" s="22"/>
      <c r="E20" s="23" t="str">
        <f t="shared" si="0"/>
        <v/>
      </c>
      <c r="F20" s="24"/>
      <c r="G20" s="25"/>
      <c r="H20" s="26"/>
      <c r="I20" s="26"/>
      <c r="J20" s="27">
        <f t="shared" si="1"/>
        <v>0</v>
      </c>
      <c r="K20" s="25"/>
      <c r="L20" s="26"/>
      <c r="M20" s="26"/>
      <c r="N20" s="27">
        <f t="shared" si="2"/>
        <v>0</v>
      </c>
      <c r="O20" s="25"/>
      <c r="P20" s="26"/>
      <c r="Q20" s="26"/>
      <c r="R20" s="27">
        <f t="shared" si="3"/>
        <v>0</v>
      </c>
      <c r="S20" s="25"/>
      <c r="T20" s="26"/>
      <c r="U20" s="26"/>
      <c r="V20" s="27">
        <f t="shared" si="4"/>
        <v>0</v>
      </c>
      <c r="W20" s="28">
        <f t="shared" si="5"/>
        <v>0</v>
      </c>
      <c r="X20" s="50">
        <f t="shared" si="6"/>
        <v>4</v>
      </c>
    </row>
    <row r="21" spans="1:24" ht="19.5" customHeight="1" x14ac:dyDescent="0.3">
      <c r="A21" s="19">
        <f t="shared" si="7"/>
        <v>17</v>
      </c>
      <c r="B21" s="20"/>
      <c r="C21" s="21"/>
      <c r="D21" s="22"/>
      <c r="E21" s="23" t="str">
        <f t="shared" si="0"/>
        <v/>
      </c>
      <c r="F21" s="24"/>
      <c r="G21" s="25"/>
      <c r="H21" s="26"/>
      <c r="I21" s="26"/>
      <c r="J21" s="27">
        <f t="shared" si="1"/>
        <v>0</v>
      </c>
      <c r="K21" s="25"/>
      <c r="L21" s="26"/>
      <c r="M21" s="26"/>
      <c r="N21" s="27">
        <f t="shared" si="2"/>
        <v>0</v>
      </c>
      <c r="O21" s="25"/>
      <c r="P21" s="26"/>
      <c r="Q21" s="26"/>
      <c r="R21" s="27">
        <f t="shared" si="3"/>
        <v>0</v>
      </c>
      <c r="S21" s="25"/>
      <c r="T21" s="26"/>
      <c r="U21" s="26"/>
      <c r="V21" s="27">
        <f t="shared" si="4"/>
        <v>0</v>
      </c>
      <c r="W21" s="28">
        <f t="shared" si="5"/>
        <v>0</v>
      </c>
      <c r="X21" s="50">
        <f t="shared" si="6"/>
        <v>4</v>
      </c>
    </row>
    <row r="22" spans="1:24" ht="19.5" customHeight="1" x14ac:dyDescent="0.3">
      <c r="A22" s="19">
        <f t="shared" si="7"/>
        <v>18</v>
      </c>
      <c r="B22" s="20"/>
      <c r="C22" s="21"/>
      <c r="D22" s="22"/>
      <c r="E22" s="23" t="str">
        <f t="shared" si="0"/>
        <v/>
      </c>
      <c r="F22" s="24"/>
      <c r="G22" s="25"/>
      <c r="H22" s="26"/>
      <c r="I22" s="26"/>
      <c r="J22" s="27">
        <f t="shared" si="1"/>
        <v>0</v>
      </c>
      <c r="K22" s="25"/>
      <c r="L22" s="26"/>
      <c r="M22" s="26"/>
      <c r="N22" s="27">
        <f t="shared" si="2"/>
        <v>0</v>
      </c>
      <c r="O22" s="25"/>
      <c r="P22" s="26"/>
      <c r="Q22" s="26"/>
      <c r="R22" s="27">
        <f t="shared" si="3"/>
        <v>0</v>
      </c>
      <c r="S22" s="25"/>
      <c r="T22" s="26"/>
      <c r="U22" s="26"/>
      <c r="V22" s="27">
        <f t="shared" si="4"/>
        <v>0</v>
      </c>
      <c r="W22" s="28">
        <f t="shared" si="5"/>
        <v>0</v>
      </c>
      <c r="X22" s="50">
        <f t="shared" si="6"/>
        <v>4</v>
      </c>
    </row>
    <row r="23" spans="1:24" ht="19.5" customHeight="1" x14ac:dyDescent="0.3">
      <c r="A23" s="19">
        <f t="shared" si="7"/>
        <v>19</v>
      </c>
      <c r="B23" s="20"/>
      <c r="C23" s="21"/>
      <c r="D23" s="22"/>
      <c r="E23" s="23" t="str">
        <f t="shared" si="0"/>
        <v/>
      </c>
      <c r="F23" s="24"/>
      <c r="G23" s="25"/>
      <c r="H23" s="26"/>
      <c r="I23" s="26"/>
      <c r="J23" s="27">
        <f t="shared" si="1"/>
        <v>0</v>
      </c>
      <c r="K23" s="25"/>
      <c r="L23" s="26"/>
      <c r="M23" s="26"/>
      <c r="N23" s="27">
        <f t="shared" si="2"/>
        <v>0</v>
      </c>
      <c r="O23" s="25"/>
      <c r="P23" s="26"/>
      <c r="Q23" s="26"/>
      <c r="R23" s="27">
        <f t="shared" si="3"/>
        <v>0</v>
      </c>
      <c r="S23" s="25"/>
      <c r="T23" s="26"/>
      <c r="U23" s="26"/>
      <c r="V23" s="27">
        <f t="shared" si="4"/>
        <v>0</v>
      </c>
      <c r="W23" s="28">
        <f t="shared" si="5"/>
        <v>0</v>
      </c>
      <c r="X23" s="50">
        <f t="shared" si="6"/>
        <v>4</v>
      </c>
    </row>
    <row r="24" spans="1:24" ht="19.5" customHeight="1" x14ac:dyDescent="0.3">
      <c r="A24" s="19">
        <f t="shared" si="7"/>
        <v>20</v>
      </c>
      <c r="B24" s="20"/>
      <c r="C24" s="21"/>
      <c r="D24" s="22"/>
      <c r="E24" s="23" t="str">
        <f t="shared" si="0"/>
        <v/>
      </c>
      <c r="F24" s="24"/>
      <c r="G24" s="25"/>
      <c r="H24" s="26"/>
      <c r="I24" s="26"/>
      <c r="J24" s="27">
        <f t="shared" si="1"/>
        <v>0</v>
      </c>
      <c r="K24" s="25"/>
      <c r="L24" s="26"/>
      <c r="M24" s="26"/>
      <c r="N24" s="27">
        <f t="shared" si="2"/>
        <v>0</v>
      </c>
      <c r="O24" s="25"/>
      <c r="P24" s="26"/>
      <c r="Q24" s="26"/>
      <c r="R24" s="27">
        <f t="shared" si="3"/>
        <v>0</v>
      </c>
      <c r="S24" s="25"/>
      <c r="T24" s="26"/>
      <c r="U24" s="26"/>
      <c r="V24" s="27">
        <f t="shared" si="4"/>
        <v>0</v>
      </c>
      <c r="W24" s="28">
        <f t="shared" si="5"/>
        <v>0</v>
      </c>
      <c r="X24" s="50">
        <f t="shared" si="6"/>
        <v>4</v>
      </c>
    </row>
    <row r="25" spans="1:24" ht="19.5" customHeight="1" x14ac:dyDescent="0.3">
      <c r="A25" s="19">
        <f t="shared" si="7"/>
        <v>21</v>
      </c>
      <c r="B25" s="20"/>
      <c r="C25" s="21"/>
      <c r="D25" s="22"/>
      <c r="E25" s="23" t="str">
        <f t="shared" si="0"/>
        <v/>
      </c>
      <c r="F25" s="24"/>
      <c r="G25" s="25"/>
      <c r="H25" s="26"/>
      <c r="I25" s="26"/>
      <c r="J25" s="27">
        <f t="shared" si="1"/>
        <v>0</v>
      </c>
      <c r="K25" s="25"/>
      <c r="L25" s="26"/>
      <c r="M25" s="26"/>
      <c r="N25" s="27">
        <f t="shared" si="2"/>
        <v>0</v>
      </c>
      <c r="O25" s="25"/>
      <c r="P25" s="26"/>
      <c r="Q25" s="26"/>
      <c r="R25" s="27">
        <f t="shared" si="3"/>
        <v>0</v>
      </c>
      <c r="S25" s="25"/>
      <c r="T25" s="26"/>
      <c r="U25" s="26"/>
      <c r="V25" s="27">
        <f t="shared" si="4"/>
        <v>0</v>
      </c>
      <c r="W25" s="28">
        <f t="shared" si="5"/>
        <v>0</v>
      </c>
      <c r="X25" s="50">
        <f t="shared" si="6"/>
        <v>4</v>
      </c>
    </row>
    <row r="26" spans="1:24" ht="19.5" customHeight="1" x14ac:dyDescent="0.3">
      <c r="A26" s="19">
        <f t="shared" si="7"/>
        <v>22</v>
      </c>
      <c r="B26" s="20"/>
      <c r="C26" s="21"/>
      <c r="D26" s="22"/>
      <c r="E26" s="23" t="str">
        <f t="shared" si="0"/>
        <v/>
      </c>
      <c r="F26" s="24"/>
      <c r="G26" s="25"/>
      <c r="H26" s="26"/>
      <c r="I26" s="26"/>
      <c r="J26" s="27">
        <f t="shared" si="1"/>
        <v>0</v>
      </c>
      <c r="K26" s="25"/>
      <c r="L26" s="26"/>
      <c r="M26" s="26"/>
      <c r="N26" s="27">
        <f t="shared" si="2"/>
        <v>0</v>
      </c>
      <c r="O26" s="25"/>
      <c r="P26" s="26"/>
      <c r="Q26" s="26"/>
      <c r="R26" s="27">
        <f t="shared" si="3"/>
        <v>0</v>
      </c>
      <c r="S26" s="25"/>
      <c r="T26" s="26"/>
      <c r="U26" s="26"/>
      <c r="V26" s="27">
        <f t="shared" si="4"/>
        <v>0</v>
      </c>
      <c r="W26" s="28">
        <f t="shared" si="5"/>
        <v>0</v>
      </c>
      <c r="X26" s="50">
        <f t="shared" si="6"/>
        <v>4</v>
      </c>
    </row>
    <row r="27" spans="1:24" ht="19.5" customHeight="1" x14ac:dyDescent="0.3">
      <c r="A27" s="19">
        <f t="shared" si="7"/>
        <v>23</v>
      </c>
      <c r="B27" s="20"/>
      <c r="C27" s="21"/>
      <c r="D27" s="22"/>
      <c r="E27" s="23" t="str">
        <f t="shared" si="0"/>
        <v/>
      </c>
      <c r="F27" s="24"/>
      <c r="G27" s="25"/>
      <c r="H27" s="26"/>
      <c r="I27" s="26"/>
      <c r="J27" s="27">
        <f t="shared" si="1"/>
        <v>0</v>
      </c>
      <c r="K27" s="25"/>
      <c r="L27" s="26"/>
      <c r="M27" s="26"/>
      <c r="N27" s="27">
        <f t="shared" si="2"/>
        <v>0</v>
      </c>
      <c r="O27" s="25"/>
      <c r="P27" s="26"/>
      <c r="Q27" s="26"/>
      <c r="R27" s="27">
        <f t="shared" si="3"/>
        <v>0</v>
      </c>
      <c r="S27" s="25"/>
      <c r="T27" s="26"/>
      <c r="U27" s="26"/>
      <c r="V27" s="27">
        <f t="shared" si="4"/>
        <v>0</v>
      </c>
      <c r="W27" s="28">
        <f t="shared" si="5"/>
        <v>0</v>
      </c>
      <c r="X27" s="50">
        <f t="shared" si="6"/>
        <v>4</v>
      </c>
    </row>
    <row r="28" spans="1:24" ht="19.5" customHeight="1" x14ac:dyDescent="0.3">
      <c r="A28" s="19">
        <f t="shared" si="7"/>
        <v>24</v>
      </c>
      <c r="B28" s="20"/>
      <c r="C28" s="21"/>
      <c r="D28" s="22"/>
      <c r="E28" s="23" t="str">
        <f t="shared" si="0"/>
        <v/>
      </c>
      <c r="F28" s="24"/>
      <c r="G28" s="25"/>
      <c r="H28" s="26"/>
      <c r="I28" s="26"/>
      <c r="J28" s="27">
        <f t="shared" si="1"/>
        <v>0</v>
      </c>
      <c r="K28" s="25"/>
      <c r="L28" s="26"/>
      <c r="M28" s="26"/>
      <c r="N28" s="27">
        <f t="shared" si="2"/>
        <v>0</v>
      </c>
      <c r="O28" s="25"/>
      <c r="P28" s="26"/>
      <c r="Q28" s="26"/>
      <c r="R28" s="27">
        <f t="shared" si="3"/>
        <v>0</v>
      </c>
      <c r="S28" s="25"/>
      <c r="T28" s="26"/>
      <c r="U28" s="26"/>
      <c r="V28" s="27">
        <f t="shared" si="4"/>
        <v>0</v>
      </c>
      <c r="W28" s="28">
        <f t="shared" si="5"/>
        <v>0</v>
      </c>
      <c r="X28" s="50">
        <f t="shared" si="6"/>
        <v>4</v>
      </c>
    </row>
    <row r="29" spans="1:24" ht="19.5" customHeight="1" x14ac:dyDescent="0.3">
      <c r="A29" s="19">
        <f t="shared" si="7"/>
        <v>25</v>
      </c>
      <c r="B29" s="10"/>
      <c r="C29" s="10"/>
      <c r="D29" s="11"/>
      <c r="E29" s="38" t="str">
        <f t="shared" si="0"/>
        <v/>
      </c>
      <c r="F29" s="12"/>
      <c r="G29" s="10"/>
      <c r="H29" s="11"/>
      <c r="I29" s="11"/>
      <c r="J29" s="39">
        <f t="shared" si="1"/>
        <v>0</v>
      </c>
      <c r="K29" s="10"/>
      <c r="L29" s="11"/>
      <c r="M29" s="11"/>
      <c r="N29" s="39">
        <f t="shared" si="2"/>
        <v>0</v>
      </c>
      <c r="O29" s="10"/>
      <c r="P29" s="11"/>
      <c r="Q29" s="11"/>
      <c r="R29" s="39">
        <f t="shared" si="3"/>
        <v>0</v>
      </c>
      <c r="S29" s="10"/>
      <c r="T29" s="11"/>
      <c r="U29" s="11"/>
      <c r="V29" s="39">
        <f t="shared" si="4"/>
        <v>0</v>
      </c>
      <c r="W29" s="40">
        <f t="shared" si="5"/>
        <v>0</v>
      </c>
      <c r="X29" s="51">
        <f t="shared" si="6"/>
        <v>4</v>
      </c>
    </row>
    <row r="31" spans="1:24" x14ac:dyDescent="0.3">
      <c r="C31" s="46"/>
      <c r="D31" s="1" t="s">
        <v>48</v>
      </c>
    </row>
  </sheetData>
  <mergeCells count="5">
    <mergeCell ref="H1:P1"/>
    <mergeCell ref="G3:J3"/>
    <mergeCell ref="K3:N3"/>
    <mergeCell ref="O3:R3"/>
    <mergeCell ref="S3:V3"/>
  </mergeCells>
  <conditionalFormatting sqref="B8:E11">
    <cfRule type="expression" dxfId="5" priority="3">
      <formula>$W9&gt;0</formula>
    </cfRule>
  </conditionalFormatting>
  <conditionalFormatting sqref="B11:E13">
    <cfRule type="expression" dxfId="4" priority="4">
      <formula>$W13&gt;0</formula>
    </cfRule>
  </conditionalFormatting>
  <conditionalFormatting sqref="B14:F15">
    <cfRule type="expression" dxfId="3" priority="2">
      <formula>$W14&gt;0</formula>
    </cfRule>
  </conditionalFormatting>
  <pageMargins left="0.118055555555556" right="0.118055555555556" top="0.23611111111111099" bottom="0.23611111111111099" header="0.511811023622047" footer="0.511811023622047"/>
  <pageSetup paperSize="9" scale="62" fitToHeight="0" pageOrder="overThenDown" orientation="landscape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806000"/>
    <pageSetUpPr fitToPage="1"/>
  </sheetPr>
  <dimension ref="A1:X44"/>
  <sheetViews>
    <sheetView zoomScale="95" zoomScaleNormal="95" workbookViewId="0">
      <selection activeCell="F9" sqref="F9"/>
    </sheetView>
  </sheetViews>
  <sheetFormatPr baseColWidth="10" defaultColWidth="11.109375" defaultRowHeight="14.4" x14ac:dyDescent="0.3"/>
  <cols>
    <col min="1" max="2" width="8.44140625" style="1" customWidth="1"/>
    <col min="3" max="4" width="22.21875" style="1" customWidth="1"/>
    <col min="5" max="5" width="10.6640625" style="1" customWidth="1"/>
    <col min="6" max="6" width="40.5546875" style="1" customWidth="1"/>
    <col min="7" max="9" width="6.21875" style="1" customWidth="1"/>
    <col min="10" max="10" width="7.109375" style="1" customWidth="1"/>
    <col min="11" max="13" width="6.21875" style="1" customWidth="1"/>
    <col min="14" max="14" width="7.109375" style="1" customWidth="1"/>
    <col min="15" max="17" width="6.21875" style="1" customWidth="1"/>
    <col min="18" max="18" width="7.109375" style="1" customWidth="1"/>
    <col min="19" max="21" width="6.21875" style="1" customWidth="1"/>
    <col min="22" max="22" width="7.109375" style="1" customWidth="1"/>
    <col min="23" max="23" width="9.109375" style="1" customWidth="1"/>
    <col min="24" max="24" width="6.33203125" style="1" customWidth="1"/>
    <col min="25" max="16384" width="11.109375" style="1"/>
  </cols>
  <sheetData>
    <row r="1" spans="1:24" ht="23.4" x14ac:dyDescent="0.3">
      <c r="C1" s="2" t="s">
        <v>4</v>
      </c>
      <c r="D1" s="2" t="s">
        <v>204</v>
      </c>
      <c r="H1" s="53" t="s">
        <v>6</v>
      </c>
      <c r="I1" s="53"/>
      <c r="J1" s="53"/>
      <c r="K1" s="53"/>
      <c r="L1" s="53"/>
      <c r="M1" s="53"/>
      <c r="N1" s="53"/>
      <c r="O1" s="53"/>
      <c r="P1" s="53"/>
    </row>
    <row r="3" spans="1:24" ht="19.5" customHeight="1" x14ac:dyDescent="0.3">
      <c r="B3" s="3" t="s">
        <v>7</v>
      </c>
      <c r="C3" s="3" t="s">
        <v>1</v>
      </c>
      <c r="D3" s="4" t="s">
        <v>2</v>
      </c>
      <c r="E3" s="4" t="s">
        <v>8</v>
      </c>
      <c r="F3" s="5" t="s">
        <v>3</v>
      </c>
      <c r="G3" s="54" t="s">
        <v>9</v>
      </c>
      <c r="H3" s="54"/>
      <c r="I3" s="54"/>
      <c r="J3" s="54"/>
      <c r="K3" s="55" t="s">
        <v>10</v>
      </c>
      <c r="L3" s="55"/>
      <c r="M3" s="55"/>
      <c r="N3" s="55"/>
      <c r="O3" s="56" t="s">
        <v>11</v>
      </c>
      <c r="P3" s="56"/>
      <c r="Q3" s="56"/>
      <c r="R3" s="56"/>
      <c r="S3" s="57" t="s">
        <v>12</v>
      </c>
      <c r="T3" s="57"/>
      <c r="U3" s="57"/>
      <c r="V3" s="57"/>
      <c r="W3" s="6" t="s">
        <v>13</v>
      </c>
      <c r="X3" s="49" t="s">
        <v>14</v>
      </c>
    </row>
    <row r="4" spans="1:24" s="8" customFormat="1" ht="19.5" customHeight="1" x14ac:dyDescent="0.3">
      <c r="B4" s="9"/>
      <c r="C4" s="10"/>
      <c r="D4" s="11"/>
      <c r="E4" s="11"/>
      <c r="F4" s="12"/>
      <c r="G4" s="13" t="s">
        <v>17</v>
      </c>
      <c r="H4" s="14" t="s">
        <v>18</v>
      </c>
      <c r="I4" s="14" t="s">
        <v>19</v>
      </c>
      <c r="J4" s="15" t="s">
        <v>20</v>
      </c>
      <c r="K4" s="13" t="s">
        <v>17</v>
      </c>
      <c r="L4" s="14" t="s">
        <v>18</v>
      </c>
      <c r="M4" s="14" t="s">
        <v>19</v>
      </c>
      <c r="N4" s="15" t="s">
        <v>20</v>
      </c>
      <c r="O4" s="13" t="s">
        <v>17</v>
      </c>
      <c r="P4" s="14" t="s">
        <v>18</v>
      </c>
      <c r="Q4" s="14" t="s">
        <v>19</v>
      </c>
      <c r="R4" s="15" t="s">
        <v>20</v>
      </c>
      <c r="S4" s="13" t="s">
        <v>17</v>
      </c>
      <c r="T4" s="14" t="s">
        <v>18</v>
      </c>
      <c r="U4" s="14" t="s">
        <v>19</v>
      </c>
      <c r="V4" s="15" t="s">
        <v>20</v>
      </c>
      <c r="W4" s="16"/>
      <c r="X4" s="15"/>
    </row>
    <row r="5" spans="1:24" ht="19.5" customHeight="1" x14ac:dyDescent="0.3">
      <c r="A5" s="19">
        <v>1</v>
      </c>
      <c r="B5" s="20">
        <v>2006</v>
      </c>
      <c r="C5" s="21" t="s">
        <v>205</v>
      </c>
      <c r="D5" s="22" t="s">
        <v>27</v>
      </c>
      <c r="E5" s="23" t="str">
        <f t="shared" ref="E5:E29" si="0">IF(C5&gt;0,"LK 2 18+","")</f>
        <v>LK 2 18+</v>
      </c>
      <c r="F5" s="37" t="s">
        <v>23</v>
      </c>
      <c r="G5" s="33"/>
      <c r="H5" s="34"/>
      <c r="I5" s="34"/>
      <c r="J5" s="27">
        <f t="shared" ref="J5:J29" si="1">ROUND(SUM(G5+H5-I5),2)</f>
        <v>0</v>
      </c>
      <c r="K5" s="33"/>
      <c r="L5" s="34"/>
      <c r="M5" s="34"/>
      <c r="N5" s="27">
        <f t="shared" ref="N5:N29" si="2">ROUND(SUM(K5+L5-M5),2)</f>
        <v>0</v>
      </c>
      <c r="O5" s="33"/>
      <c r="P5" s="34"/>
      <c r="Q5" s="34"/>
      <c r="R5" s="27">
        <f t="shared" ref="R5:R29" si="3">ROUND(SUM(O5+P5-Q5),2)</f>
        <v>0</v>
      </c>
      <c r="S5" s="33"/>
      <c r="T5" s="34"/>
      <c r="U5" s="34"/>
      <c r="V5" s="27">
        <f t="shared" ref="V5:V29" si="4">ROUND(SUM(S5+T5-U5),2)</f>
        <v>0</v>
      </c>
      <c r="W5" s="28">
        <f t="shared" ref="W5:W29" si="5">ROUND(SUM(J5+N5+R5+V5),2)</f>
        <v>0</v>
      </c>
      <c r="X5" s="50">
        <f t="shared" ref="X5:X29" si="6">_xlfn.RANK.EQ(W5,$W$5:$W$29,0)</f>
        <v>1</v>
      </c>
    </row>
    <row r="6" spans="1:24" ht="19.5" customHeight="1" x14ac:dyDescent="0.3">
      <c r="A6" s="19">
        <f t="shared" ref="A6:A29" si="7">A5+1</f>
        <v>2</v>
      </c>
      <c r="B6" s="20">
        <v>2003</v>
      </c>
      <c r="C6" s="21" t="s">
        <v>206</v>
      </c>
      <c r="D6" s="22" t="s">
        <v>207</v>
      </c>
      <c r="E6" s="23" t="str">
        <f t="shared" si="0"/>
        <v>LK 2 18+</v>
      </c>
      <c r="F6" s="37" t="s">
        <v>23</v>
      </c>
      <c r="G6" s="25"/>
      <c r="H6" s="26"/>
      <c r="I6" s="26"/>
      <c r="J6" s="27">
        <f t="shared" si="1"/>
        <v>0</v>
      </c>
      <c r="K6" s="25"/>
      <c r="L6" s="26"/>
      <c r="M6" s="26"/>
      <c r="N6" s="27">
        <f t="shared" si="2"/>
        <v>0</v>
      </c>
      <c r="O6" s="25"/>
      <c r="P6" s="26"/>
      <c r="Q6" s="26"/>
      <c r="R6" s="27">
        <f t="shared" si="3"/>
        <v>0</v>
      </c>
      <c r="S6" s="25"/>
      <c r="T6" s="26"/>
      <c r="U6" s="26"/>
      <c r="V6" s="27">
        <f t="shared" si="4"/>
        <v>0</v>
      </c>
      <c r="W6" s="28">
        <f t="shared" si="5"/>
        <v>0</v>
      </c>
      <c r="X6" s="50">
        <f t="shared" si="6"/>
        <v>1</v>
      </c>
    </row>
    <row r="7" spans="1:24" ht="19.5" customHeight="1" x14ac:dyDescent="0.3">
      <c r="A7" s="19">
        <f t="shared" si="7"/>
        <v>3</v>
      </c>
      <c r="B7" s="20">
        <v>2001</v>
      </c>
      <c r="C7" s="21" t="s">
        <v>208</v>
      </c>
      <c r="D7" s="22" t="s">
        <v>111</v>
      </c>
      <c r="E7" s="23" t="str">
        <f t="shared" si="0"/>
        <v>LK 2 18+</v>
      </c>
      <c r="F7" s="37" t="s">
        <v>23</v>
      </c>
      <c r="G7" s="25"/>
      <c r="H7" s="26"/>
      <c r="I7" s="26"/>
      <c r="J7" s="27">
        <f t="shared" si="1"/>
        <v>0</v>
      </c>
      <c r="K7" s="25"/>
      <c r="L7" s="26"/>
      <c r="M7" s="26"/>
      <c r="N7" s="27">
        <f t="shared" si="2"/>
        <v>0</v>
      </c>
      <c r="O7" s="25"/>
      <c r="P7" s="26"/>
      <c r="Q7" s="26"/>
      <c r="R7" s="27">
        <f t="shared" si="3"/>
        <v>0</v>
      </c>
      <c r="S7" s="25"/>
      <c r="T7" s="26"/>
      <c r="U7" s="26"/>
      <c r="V7" s="27">
        <f t="shared" si="4"/>
        <v>0</v>
      </c>
      <c r="W7" s="28">
        <f t="shared" si="5"/>
        <v>0</v>
      </c>
      <c r="X7" s="50">
        <f t="shared" si="6"/>
        <v>1</v>
      </c>
    </row>
    <row r="8" spans="1:24" ht="19.5" customHeight="1" x14ac:dyDescent="0.3">
      <c r="A8" s="19">
        <f t="shared" si="7"/>
        <v>4</v>
      </c>
      <c r="B8" s="20">
        <v>2004</v>
      </c>
      <c r="C8" s="21" t="s">
        <v>209</v>
      </c>
      <c r="D8" s="22" t="s">
        <v>210</v>
      </c>
      <c r="E8" s="23" t="str">
        <f t="shared" si="0"/>
        <v>LK 2 18+</v>
      </c>
      <c r="F8" s="37" t="s">
        <v>23</v>
      </c>
      <c r="G8" s="25"/>
      <c r="H8" s="26"/>
      <c r="I8" s="26"/>
      <c r="J8" s="27">
        <f t="shared" si="1"/>
        <v>0</v>
      </c>
      <c r="K8" s="25"/>
      <c r="L8" s="26"/>
      <c r="M8" s="26"/>
      <c r="N8" s="27">
        <f t="shared" si="2"/>
        <v>0</v>
      </c>
      <c r="O8" s="25"/>
      <c r="P8" s="26"/>
      <c r="Q8" s="26"/>
      <c r="R8" s="27">
        <f t="shared" si="3"/>
        <v>0</v>
      </c>
      <c r="S8" s="25"/>
      <c r="T8" s="26"/>
      <c r="U8" s="26"/>
      <c r="V8" s="27">
        <f t="shared" si="4"/>
        <v>0</v>
      </c>
      <c r="W8" s="28">
        <f t="shared" si="5"/>
        <v>0</v>
      </c>
      <c r="X8" s="50">
        <f t="shared" si="6"/>
        <v>1</v>
      </c>
    </row>
    <row r="9" spans="1:24" ht="19.5" customHeight="1" x14ac:dyDescent="0.3">
      <c r="A9" s="19">
        <f t="shared" si="7"/>
        <v>5</v>
      </c>
      <c r="B9" s="20">
        <v>2006</v>
      </c>
      <c r="C9" s="21" t="s">
        <v>115</v>
      </c>
      <c r="D9" s="22" t="s">
        <v>138</v>
      </c>
      <c r="E9" s="23" t="str">
        <f t="shared" si="0"/>
        <v>LK 2 18+</v>
      </c>
      <c r="F9" s="37" t="s">
        <v>23</v>
      </c>
      <c r="G9" s="25"/>
      <c r="H9" s="26"/>
      <c r="I9" s="26"/>
      <c r="J9" s="27">
        <f t="shared" si="1"/>
        <v>0</v>
      </c>
      <c r="K9" s="25"/>
      <c r="L9" s="26"/>
      <c r="M9" s="26"/>
      <c r="N9" s="27">
        <f t="shared" si="2"/>
        <v>0</v>
      </c>
      <c r="O9" s="25"/>
      <c r="P9" s="26"/>
      <c r="Q9" s="26"/>
      <c r="R9" s="27">
        <f t="shared" si="3"/>
        <v>0</v>
      </c>
      <c r="S9" s="25"/>
      <c r="T9" s="26"/>
      <c r="U9" s="26"/>
      <c r="V9" s="27">
        <f t="shared" si="4"/>
        <v>0</v>
      </c>
      <c r="W9" s="28">
        <f t="shared" si="5"/>
        <v>0</v>
      </c>
      <c r="X9" s="50">
        <f t="shared" si="6"/>
        <v>1</v>
      </c>
    </row>
    <row r="10" spans="1:24" ht="19.5" customHeight="1" x14ac:dyDescent="0.3">
      <c r="A10" s="19">
        <f t="shared" si="7"/>
        <v>6</v>
      </c>
      <c r="B10" s="20"/>
      <c r="C10" s="21"/>
      <c r="D10" s="22"/>
      <c r="E10" s="23" t="str">
        <f t="shared" si="0"/>
        <v/>
      </c>
      <c r="F10" s="24"/>
      <c r="G10" s="25"/>
      <c r="H10" s="26"/>
      <c r="I10" s="26"/>
      <c r="J10" s="27">
        <f t="shared" si="1"/>
        <v>0</v>
      </c>
      <c r="K10" s="25"/>
      <c r="L10" s="26"/>
      <c r="M10" s="26"/>
      <c r="N10" s="27">
        <f t="shared" si="2"/>
        <v>0</v>
      </c>
      <c r="O10" s="25"/>
      <c r="P10" s="26"/>
      <c r="Q10" s="26"/>
      <c r="R10" s="27">
        <f t="shared" si="3"/>
        <v>0</v>
      </c>
      <c r="S10" s="25"/>
      <c r="T10" s="34"/>
      <c r="U10" s="26"/>
      <c r="V10" s="27">
        <f t="shared" si="4"/>
        <v>0</v>
      </c>
      <c r="W10" s="28">
        <f t="shared" si="5"/>
        <v>0</v>
      </c>
      <c r="X10" s="50">
        <f t="shared" si="6"/>
        <v>1</v>
      </c>
    </row>
    <row r="11" spans="1:24" ht="19.5" customHeight="1" x14ac:dyDescent="0.3">
      <c r="A11" s="19">
        <f t="shared" si="7"/>
        <v>7</v>
      </c>
      <c r="B11" s="20"/>
      <c r="C11" s="21"/>
      <c r="D11" s="22"/>
      <c r="E11" s="23" t="str">
        <f t="shared" si="0"/>
        <v/>
      </c>
      <c r="F11" s="24"/>
      <c r="G11" s="25"/>
      <c r="H11" s="26"/>
      <c r="I11" s="26"/>
      <c r="J11" s="27">
        <f t="shared" si="1"/>
        <v>0</v>
      </c>
      <c r="K11" s="25"/>
      <c r="L11" s="26"/>
      <c r="M11" s="26"/>
      <c r="N11" s="27">
        <f t="shared" si="2"/>
        <v>0</v>
      </c>
      <c r="O11" s="25"/>
      <c r="P11" s="26"/>
      <c r="Q11" s="26"/>
      <c r="R11" s="27">
        <f t="shared" si="3"/>
        <v>0</v>
      </c>
      <c r="S11" s="25"/>
      <c r="T11" s="26"/>
      <c r="U11" s="26"/>
      <c r="V11" s="27">
        <f t="shared" si="4"/>
        <v>0</v>
      </c>
      <c r="W11" s="28">
        <f t="shared" si="5"/>
        <v>0</v>
      </c>
      <c r="X11" s="50">
        <f t="shared" si="6"/>
        <v>1</v>
      </c>
    </row>
    <row r="12" spans="1:24" ht="19.5" customHeight="1" x14ac:dyDescent="0.3">
      <c r="A12" s="19">
        <f t="shared" si="7"/>
        <v>8</v>
      </c>
      <c r="B12" s="20"/>
      <c r="C12" s="21"/>
      <c r="D12" s="22"/>
      <c r="E12" s="23" t="str">
        <f t="shared" si="0"/>
        <v/>
      </c>
      <c r="F12" s="24"/>
      <c r="G12" s="25"/>
      <c r="H12" s="26"/>
      <c r="I12" s="26"/>
      <c r="J12" s="27">
        <f t="shared" si="1"/>
        <v>0</v>
      </c>
      <c r="K12" s="25"/>
      <c r="L12" s="26"/>
      <c r="M12" s="26"/>
      <c r="N12" s="27">
        <f t="shared" si="2"/>
        <v>0</v>
      </c>
      <c r="O12" s="25"/>
      <c r="P12" s="26"/>
      <c r="Q12" s="26"/>
      <c r="R12" s="27">
        <f t="shared" si="3"/>
        <v>0</v>
      </c>
      <c r="S12" s="25"/>
      <c r="T12" s="26"/>
      <c r="U12" s="26"/>
      <c r="V12" s="27">
        <f t="shared" si="4"/>
        <v>0</v>
      </c>
      <c r="W12" s="28">
        <f t="shared" si="5"/>
        <v>0</v>
      </c>
      <c r="X12" s="50">
        <f t="shared" si="6"/>
        <v>1</v>
      </c>
    </row>
    <row r="13" spans="1:24" ht="19.5" customHeight="1" x14ac:dyDescent="0.3">
      <c r="A13" s="19">
        <f t="shared" si="7"/>
        <v>9</v>
      </c>
      <c r="B13" s="20"/>
      <c r="C13" s="21"/>
      <c r="D13" s="22"/>
      <c r="E13" s="23" t="str">
        <f t="shared" si="0"/>
        <v/>
      </c>
      <c r="F13" s="24"/>
      <c r="G13" s="25"/>
      <c r="H13" s="26"/>
      <c r="I13" s="26"/>
      <c r="J13" s="27">
        <f t="shared" si="1"/>
        <v>0</v>
      </c>
      <c r="K13" s="25"/>
      <c r="L13" s="26"/>
      <c r="M13" s="26"/>
      <c r="N13" s="27">
        <f t="shared" si="2"/>
        <v>0</v>
      </c>
      <c r="O13" s="25"/>
      <c r="P13" s="26"/>
      <c r="Q13" s="26"/>
      <c r="R13" s="27">
        <f t="shared" si="3"/>
        <v>0</v>
      </c>
      <c r="S13" s="25"/>
      <c r="T13" s="26"/>
      <c r="U13" s="26"/>
      <c r="V13" s="27">
        <f t="shared" si="4"/>
        <v>0</v>
      </c>
      <c r="W13" s="28">
        <f t="shared" si="5"/>
        <v>0</v>
      </c>
      <c r="X13" s="50">
        <f t="shared" si="6"/>
        <v>1</v>
      </c>
    </row>
    <row r="14" spans="1:24" ht="19.5" customHeight="1" x14ac:dyDescent="0.3">
      <c r="A14" s="19">
        <f t="shared" si="7"/>
        <v>10</v>
      </c>
      <c r="B14" s="20"/>
      <c r="C14" s="21"/>
      <c r="D14" s="22"/>
      <c r="E14" s="23" t="str">
        <f t="shared" si="0"/>
        <v/>
      </c>
      <c r="F14" s="24"/>
      <c r="G14" s="25"/>
      <c r="H14" s="26"/>
      <c r="I14" s="26"/>
      <c r="J14" s="27">
        <f t="shared" si="1"/>
        <v>0</v>
      </c>
      <c r="K14" s="25"/>
      <c r="L14" s="26"/>
      <c r="M14" s="26"/>
      <c r="N14" s="27">
        <f t="shared" si="2"/>
        <v>0</v>
      </c>
      <c r="O14" s="25"/>
      <c r="P14" s="26"/>
      <c r="Q14" s="26"/>
      <c r="R14" s="27">
        <f t="shared" si="3"/>
        <v>0</v>
      </c>
      <c r="S14" s="25"/>
      <c r="T14" s="26"/>
      <c r="U14" s="26"/>
      <c r="V14" s="27">
        <f t="shared" si="4"/>
        <v>0</v>
      </c>
      <c r="W14" s="28">
        <f t="shared" si="5"/>
        <v>0</v>
      </c>
      <c r="X14" s="50">
        <f t="shared" si="6"/>
        <v>1</v>
      </c>
    </row>
    <row r="15" spans="1:24" ht="19.5" customHeight="1" x14ac:dyDescent="0.3">
      <c r="A15" s="19">
        <f t="shared" si="7"/>
        <v>11</v>
      </c>
      <c r="B15" s="20"/>
      <c r="C15" s="21"/>
      <c r="D15" s="22"/>
      <c r="E15" s="23" t="str">
        <f t="shared" si="0"/>
        <v/>
      </c>
      <c r="F15" s="24"/>
      <c r="G15" s="25"/>
      <c r="H15" s="26"/>
      <c r="I15" s="26"/>
      <c r="J15" s="27">
        <f t="shared" si="1"/>
        <v>0</v>
      </c>
      <c r="K15" s="25"/>
      <c r="L15" s="26"/>
      <c r="M15" s="26"/>
      <c r="N15" s="27">
        <f t="shared" si="2"/>
        <v>0</v>
      </c>
      <c r="O15" s="25"/>
      <c r="P15" s="26"/>
      <c r="Q15" s="26"/>
      <c r="R15" s="27">
        <f t="shared" si="3"/>
        <v>0</v>
      </c>
      <c r="S15" s="25"/>
      <c r="T15" s="26"/>
      <c r="U15" s="26"/>
      <c r="V15" s="27">
        <f t="shared" si="4"/>
        <v>0</v>
      </c>
      <c r="W15" s="28">
        <f t="shared" si="5"/>
        <v>0</v>
      </c>
      <c r="X15" s="50">
        <f t="shared" si="6"/>
        <v>1</v>
      </c>
    </row>
    <row r="16" spans="1:24" ht="19.5" customHeight="1" x14ac:dyDescent="0.3">
      <c r="A16" s="19">
        <f t="shared" si="7"/>
        <v>12</v>
      </c>
      <c r="B16" s="20"/>
      <c r="C16" s="21"/>
      <c r="D16" s="22"/>
      <c r="E16" s="23" t="str">
        <f t="shared" si="0"/>
        <v/>
      </c>
      <c r="F16" s="24"/>
      <c r="G16" s="25"/>
      <c r="H16" s="26"/>
      <c r="I16" s="26"/>
      <c r="J16" s="27">
        <f t="shared" si="1"/>
        <v>0</v>
      </c>
      <c r="K16" s="25"/>
      <c r="L16" s="26"/>
      <c r="M16" s="26"/>
      <c r="N16" s="27">
        <f t="shared" si="2"/>
        <v>0</v>
      </c>
      <c r="O16" s="25"/>
      <c r="P16" s="26"/>
      <c r="Q16" s="26"/>
      <c r="R16" s="27">
        <f t="shared" si="3"/>
        <v>0</v>
      </c>
      <c r="S16" s="25"/>
      <c r="T16" s="26"/>
      <c r="U16" s="26"/>
      <c r="V16" s="27">
        <f t="shared" si="4"/>
        <v>0</v>
      </c>
      <c r="W16" s="28">
        <f t="shared" si="5"/>
        <v>0</v>
      </c>
      <c r="X16" s="50">
        <f t="shared" si="6"/>
        <v>1</v>
      </c>
    </row>
    <row r="17" spans="1:24" ht="19.5" customHeight="1" x14ac:dyDescent="0.3">
      <c r="A17" s="19">
        <f t="shared" si="7"/>
        <v>13</v>
      </c>
      <c r="B17" s="20"/>
      <c r="C17" s="21"/>
      <c r="D17" s="22"/>
      <c r="E17" s="23" t="str">
        <f t="shared" si="0"/>
        <v/>
      </c>
      <c r="F17" s="24"/>
      <c r="G17" s="25"/>
      <c r="H17" s="26"/>
      <c r="I17" s="26"/>
      <c r="J17" s="27">
        <f t="shared" si="1"/>
        <v>0</v>
      </c>
      <c r="K17" s="25"/>
      <c r="L17" s="26"/>
      <c r="M17" s="26"/>
      <c r="N17" s="27">
        <f t="shared" si="2"/>
        <v>0</v>
      </c>
      <c r="O17" s="25"/>
      <c r="P17" s="26"/>
      <c r="Q17" s="26"/>
      <c r="R17" s="27">
        <f t="shared" si="3"/>
        <v>0</v>
      </c>
      <c r="S17" s="25"/>
      <c r="T17" s="26"/>
      <c r="U17" s="26"/>
      <c r="V17" s="27">
        <f t="shared" si="4"/>
        <v>0</v>
      </c>
      <c r="W17" s="28">
        <f t="shared" si="5"/>
        <v>0</v>
      </c>
      <c r="X17" s="50">
        <f t="shared" si="6"/>
        <v>1</v>
      </c>
    </row>
    <row r="18" spans="1:24" ht="19.5" customHeight="1" x14ac:dyDescent="0.3">
      <c r="A18" s="19">
        <f t="shared" si="7"/>
        <v>14</v>
      </c>
      <c r="B18" s="20"/>
      <c r="C18" s="21"/>
      <c r="D18" s="22"/>
      <c r="E18" s="23" t="str">
        <f t="shared" si="0"/>
        <v/>
      </c>
      <c r="F18" s="24"/>
      <c r="G18" s="25"/>
      <c r="H18" s="26"/>
      <c r="I18" s="26"/>
      <c r="J18" s="27">
        <f t="shared" si="1"/>
        <v>0</v>
      </c>
      <c r="K18" s="25"/>
      <c r="L18" s="26"/>
      <c r="M18" s="26"/>
      <c r="N18" s="27">
        <f t="shared" si="2"/>
        <v>0</v>
      </c>
      <c r="O18" s="25"/>
      <c r="P18" s="26"/>
      <c r="Q18" s="26"/>
      <c r="R18" s="27">
        <f t="shared" si="3"/>
        <v>0</v>
      </c>
      <c r="S18" s="25"/>
      <c r="T18" s="26"/>
      <c r="U18" s="26"/>
      <c r="V18" s="27">
        <f t="shared" si="4"/>
        <v>0</v>
      </c>
      <c r="W18" s="28">
        <f t="shared" si="5"/>
        <v>0</v>
      </c>
      <c r="X18" s="50">
        <f t="shared" si="6"/>
        <v>1</v>
      </c>
    </row>
    <row r="19" spans="1:24" ht="19.5" customHeight="1" x14ac:dyDescent="0.3">
      <c r="A19" s="19">
        <f t="shared" si="7"/>
        <v>15</v>
      </c>
      <c r="B19" s="20"/>
      <c r="C19" s="21"/>
      <c r="D19" s="22"/>
      <c r="E19" s="23" t="str">
        <f t="shared" si="0"/>
        <v/>
      </c>
      <c r="F19" s="24"/>
      <c r="G19" s="25"/>
      <c r="H19" s="26"/>
      <c r="I19" s="26"/>
      <c r="J19" s="27">
        <f t="shared" si="1"/>
        <v>0</v>
      </c>
      <c r="K19" s="25"/>
      <c r="L19" s="26"/>
      <c r="M19" s="26"/>
      <c r="N19" s="27">
        <f t="shared" si="2"/>
        <v>0</v>
      </c>
      <c r="O19" s="25"/>
      <c r="P19" s="26"/>
      <c r="Q19" s="26"/>
      <c r="R19" s="27">
        <f t="shared" si="3"/>
        <v>0</v>
      </c>
      <c r="S19" s="25"/>
      <c r="T19" s="26"/>
      <c r="U19" s="26"/>
      <c r="V19" s="27">
        <f t="shared" si="4"/>
        <v>0</v>
      </c>
      <c r="W19" s="28">
        <f t="shared" si="5"/>
        <v>0</v>
      </c>
      <c r="X19" s="50">
        <f t="shared" si="6"/>
        <v>1</v>
      </c>
    </row>
    <row r="20" spans="1:24" ht="19.5" customHeight="1" x14ac:dyDescent="0.3">
      <c r="A20" s="19">
        <f t="shared" si="7"/>
        <v>16</v>
      </c>
      <c r="B20" s="20"/>
      <c r="C20" s="21"/>
      <c r="D20" s="22"/>
      <c r="E20" s="23" t="str">
        <f t="shared" si="0"/>
        <v/>
      </c>
      <c r="F20" s="24"/>
      <c r="G20" s="25"/>
      <c r="H20" s="26"/>
      <c r="I20" s="26"/>
      <c r="J20" s="27">
        <f t="shared" si="1"/>
        <v>0</v>
      </c>
      <c r="K20" s="25"/>
      <c r="L20" s="26"/>
      <c r="M20" s="26"/>
      <c r="N20" s="27">
        <f t="shared" si="2"/>
        <v>0</v>
      </c>
      <c r="O20" s="25"/>
      <c r="P20" s="26"/>
      <c r="Q20" s="26"/>
      <c r="R20" s="27">
        <f t="shared" si="3"/>
        <v>0</v>
      </c>
      <c r="S20" s="25"/>
      <c r="T20" s="26"/>
      <c r="U20" s="26"/>
      <c r="V20" s="27">
        <f t="shared" si="4"/>
        <v>0</v>
      </c>
      <c r="W20" s="28">
        <f t="shared" si="5"/>
        <v>0</v>
      </c>
      <c r="X20" s="50">
        <f t="shared" si="6"/>
        <v>1</v>
      </c>
    </row>
    <row r="21" spans="1:24" ht="19.5" customHeight="1" x14ac:dyDescent="0.3">
      <c r="A21" s="19">
        <f t="shared" si="7"/>
        <v>17</v>
      </c>
      <c r="B21" s="20"/>
      <c r="C21" s="21"/>
      <c r="D21" s="22"/>
      <c r="E21" s="23" t="str">
        <f t="shared" si="0"/>
        <v/>
      </c>
      <c r="F21" s="24"/>
      <c r="G21" s="25"/>
      <c r="H21" s="26"/>
      <c r="I21" s="26"/>
      <c r="J21" s="27">
        <f t="shared" si="1"/>
        <v>0</v>
      </c>
      <c r="K21" s="25"/>
      <c r="L21" s="26"/>
      <c r="M21" s="26"/>
      <c r="N21" s="27">
        <f t="shared" si="2"/>
        <v>0</v>
      </c>
      <c r="O21" s="25"/>
      <c r="P21" s="26"/>
      <c r="Q21" s="26"/>
      <c r="R21" s="27">
        <f t="shared" si="3"/>
        <v>0</v>
      </c>
      <c r="S21" s="25"/>
      <c r="T21" s="26"/>
      <c r="U21" s="26"/>
      <c r="V21" s="27">
        <f t="shared" si="4"/>
        <v>0</v>
      </c>
      <c r="W21" s="28">
        <f t="shared" si="5"/>
        <v>0</v>
      </c>
      <c r="X21" s="50">
        <f t="shared" si="6"/>
        <v>1</v>
      </c>
    </row>
    <row r="22" spans="1:24" ht="19.5" customHeight="1" x14ac:dyDescent="0.3">
      <c r="A22" s="19">
        <f t="shared" si="7"/>
        <v>18</v>
      </c>
      <c r="B22" s="20"/>
      <c r="C22" s="21"/>
      <c r="D22" s="22"/>
      <c r="E22" s="23" t="str">
        <f t="shared" si="0"/>
        <v/>
      </c>
      <c r="F22" s="24"/>
      <c r="G22" s="25"/>
      <c r="H22" s="26"/>
      <c r="I22" s="26"/>
      <c r="J22" s="27">
        <f t="shared" si="1"/>
        <v>0</v>
      </c>
      <c r="K22" s="25"/>
      <c r="L22" s="26"/>
      <c r="M22" s="26"/>
      <c r="N22" s="27">
        <f t="shared" si="2"/>
        <v>0</v>
      </c>
      <c r="O22" s="25"/>
      <c r="P22" s="26"/>
      <c r="Q22" s="26"/>
      <c r="R22" s="27">
        <f t="shared" si="3"/>
        <v>0</v>
      </c>
      <c r="S22" s="25"/>
      <c r="T22" s="26"/>
      <c r="U22" s="26"/>
      <c r="V22" s="27">
        <f t="shared" si="4"/>
        <v>0</v>
      </c>
      <c r="W22" s="28">
        <f t="shared" si="5"/>
        <v>0</v>
      </c>
      <c r="X22" s="50">
        <f t="shared" si="6"/>
        <v>1</v>
      </c>
    </row>
    <row r="23" spans="1:24" ht="19.5" customHeight="1" x14ac:dyDescent="0.3">
      <c r="A23" s="19">
        <f t="shared" si="7"/>
        <v>19</v>
      </c>
      <c r="B23" s="20"/>
      <c r="C23" s="21"/>
      <c r="D23" s="22"/>
      <c r="E23" s="23" t="str">
        <f t="shared" si="0"/>
        <v/>
      </c>
      <c r="F23" s="24"/>
      <c r="G23" s="25"/>
      <c r="H23" s="26"/>
      <c r="I23" s="26"/>
      <c r="J23" s="27">
        <f t="shared" si="1"/>
        <v>0</v>
      </c>
      <c r="K23" s="25"/>
      <c r="L23" s="26"/>
      <c r="M23" s="26"/>
      <c r="N23" s="27">
        <f t="shared" si="2"/>
        <v>0</v>
      </c>
      <c r="O23" s="25"/>
      <c r="P23" s="26"/>
      <c r="Q23" s="26"/>
      <c r="R23" s="27">
        <f t="shared" si="3"/>
        <v>0</v>
      </c>
      <c r="S23" s="25"/>
      <c r="T23" s="26"/>
      <c r="U23" s="26"/>
      <c r="V23" s="27">
        <f t="shared" si="4"/>
        <v>0</v>
      </c>
      <c r="W23" s="28">
        <f t="shared" si="5"/>
        <v>0</v>
      </c>
      <c r="X23" s="50">
        <f t="shared" si="6"/>
        <v>1</v>
      </c>
    </row>
    <row r="24" spans="1:24" ht="19.5" customHeight="1" x14ac:dyDescent="0.3">
      <c r="A24" s="19">
        <f t="shared" si="7"/>
        <v>20</v>
      </c>
      <c r="B24" s="20"/>
      <c r="C24" s="21"/>
      <c r="D24" s="22"/>
      <c r="E24" s="23" t="str">
        <f t="shared" si="0"/>
        <v/>
      </c>
      <c r="F24" s="24"/>
      <c r="G24" s="25"/>
      <c r="H24" s="26"/>
      <c r="I24" s="26"/>
      <c r="J24" s="27">
        <f t="shared" si="1"/>
        <v>0</v>
      </c>
      <c r="K24" s="25"/>
      <c r="L24" s="26"/>
      <c r="M24" s="26"/>
      <c r="N24" s="27">
        <f t="shared" si="2"/>
        <v>0</v>
      </c>
      <c r="O24" s="25"/>
      <c r="P24" s="26"/>
      <c r="Q24" s="26"/>
      <c r="R24" s="27">
        <f t="shared" si="3"/>
        <v>0</v>
      </c>
      <c r="S24" s="25"/>
      <c r="T24" s="26"/>
      <c r="U24" s="26"/>
      <c r="V24" s="27">
        <f t="shared" si="4"/>
        <v>0</v>
      </c>
      <c r="W24" s="28">
        <f t="shared" si="5"/>
        <v>0</v>
      </c>
      <c r="X24" s="50">
        <f t="shared" si="6"/>
        <v>1</v>
      </c>
    </row>
    <row r="25" spans="1:24" ht="19.5" customHeight="1" x14ac:dyDescent="0.3">
      <c r="A25" s="19">
        <f t="shared" si="7"/>
        <v>21</v>
      </c>
      <c r="B25" s="20"/>
      <c r="C25" s="21"/>
      <c r="D25" s="22"/>
      <c r="E25" s="23" t="str">
        <f t="shared" si="0"/>
        <v/>
      </c>
      <c r="F25" s="24"/>
      <c r="G25" s="25"/>
      <c r="H25" s="26"/>
      <c r="I25" s="26"/>
      <c r="J25" s="27">
        <f t="shared" si="1"/>
        <v>0</v>
      </c>
      <c r="K25" s="25"/>
      <c r="L25" s="26"/>
      <c r="M25" s="26"/>
      <c r="N25" s="27">
        <f t="shared" si="2"/>
        <v>0</v>
      </c>
      <c r="O25" s="25"/>
      <c r="P25" s="26"/>
      <c r="Q25" s="26"/>
      <c r="R25" s="27">
        <f t="shared" si="3"/>
        <v>0</v>
      </c>
      <c r="S25" s="25"/>
      <c r="T25" s="26"/>
      <c r="U25" s="26"/>
      <c r="V25" s="27">
        <f t="shared" si="4"/>
        <v>0</v>
      </c>
      <c r="W25" s="28">
        <f t="shared" si="5"/>
        <v>0</v>
      </c>
      <c r="X25" s="50">
        <f t="shared" si="6"/>
        <v>1</v>
      </c>
    </row>
    <row r="26" spans="1:24" ht="19.5" customHeight="1" x14ac:dyDescent="0.3">
      <c r="A26" s="19">
        <f t="shared" si="7"/>
        <v>22</v>
      </c>
      <c r="B26" s="20"/>
      <c r="C26" s="21"/>
      <c r="D26" s="22"/>
      <c r="E26" s="23" t="str">
        <f t="shared" si="0"/>
        <v/>
      </c>
      <c r="F26" s="24"/>
      <c r="G26" s="25"/>
      <c r="H26" s="26"/>
      <c r="I26" s="26"/>
      <c r="J26" s="27">
        <f t="shared" si="1"/>
        <v>0</v>
      </c>
      <c r="K26" s="25"/>
      <c r="L26" s="26"/>
      <c r="M26" s="26"/>
      <c r="N26" s="27">
        <f t="shared" si="2"/>
        <v>0</v>
      </c>
      <c r="O26" s="25"/>
      <c r="P26" s="26"/>
      <c r="Q26" s="26"/>
      <c r="R26" s="27">
        <f t="shared" si="3"/>
        <v>0</v>
      </c>
      <c r="S26" s="25"/>
      <c r="T26" s="26"/>
      <c r="U26" s="26"/>
      <c r="V26" s="27">
        <f t="shared" si="4"/>
        <v>0</v>
      </c>
      <c r="W26" s="28">
        <f t="shared" si="5"/>
        <v>0</v>
      </c>
      <c r="X26" s="50">
        <f t="shared" si="6"/>
        <v>1</v>
      </c>
    </row>
    <row r="27" spans="1:24" ht="19.5" customHeight="1" x14ac:dyDescent="0.3">
      <c r="A27" s="19">
        <f t="shared" si="7"/>
        <v>23</v>
      </c>
      <c r="B27" s="20"/>
      <c r="C27" s="21"/>
      <c r="D27" s="22"/>
      <c r="E27" s="23" t="str">
        <f t="shared" si="0"/>
        <v/>
      </c>
      <c r="F27" s="24"/>
      <c r="G27" s="25"/>
      <c r="H27" s="26"/>
      <c r="I27" s="26"/>
      <c r="J27" s="27">
        <f t="shared" si="1"/>
        <v>0</v>
      </c>
      <c r="K27" s="25"/>
      <c r="L27" s="26"/>
      <c r="M27" s="26"/>
      <c r="N27" s="27">
        <f t="shared" si="2"/>
        <v>0</v>
      </c>
      <c r="O27" s="25"/>
      <c r="P27" s="26"/>
      <c r="Q27" s="26"/>
      <c r="R27" s="27">
        <f t="shared" si="3"/>
        <v>0</v>
      </c>
      <c r="S27" s="25"/>
      <c r="T27" s="26"/>
      <c r="U27" s="26"/>
      <c r="V27" s="27">
        <f t="shared" si="4"/>
        <v>0</v>
      </c>
      <c r="W27" s="28">
        <f t="shared" si="5"/>
        <v>0</v>
      </c>
      <c r="X27" s="50">
        <f t="shared" si="6"/>
        <v>1</v>
      </c>
    </row>
    <row r="28" spans="1:24" ht="19.5" customHeight="1" x14ac:dyDescent="0.3">
      <c r="A28" s="19">
        <f t="shared" si="7"/>
        <v>24</v>
      </c>
      <c r="B28" s="20"/>
      <c r="C28" s="21"/>
      <c r="D28" s="22"/>
      <c r="E28" s="23" t="str">
        <f t="shared" si="0"/>
        <v/>
      </c>
      <c r="F28" s="24"/>
      <c r="G28" s="25"/>
      <c r="H28" s="26"/>
      <c r="I28" s="26"/>
      <c r="J28" s="27">
        <f t="shared" si="1"/>
        <v>0</v>
      </c>
      <c r="K28" s="25"/>
      <c r="L28" s="26"/>
      <c r="M28" s="26"/>
      <c r="N28" s="27">
        <f t="shared" si="2"/>
        <v>0</v>
      </c>
      <c r="O28" s="25"/>
      <c r="P28" s="26"/>
      <c r="Q28" s="26"/>
      <c r="R28" s="27">
        <f t="shared" si="3"/>
        <v>0</v>
      </c>
      <c r="S28" s="25"/>
      <c r="T28" s="26"/>
      <c r="U28" s="26"/>
      <c r="V28" s="27">
        <f t="shared" si="4"/>
        <v>0</v>
      </c>
      <c r="W28" s="28">
        <f t="shared" si="5"/>
        <v>0</v>
      </c>
      <c r="X28" s="50">
        <f t="shared" si="6"/>
        <v>1</v>
      </c>
    </row>
    <row r="29" spans="1:24" ht="19.5" customHeight="1" x14ac:dyDescent="0.3">
      <c r="A29" s="19">
        <f t="shared" si="7"/>
        <v>25</v>
      </c>
      <c r="B29" s="10"/>
      <c r="C29" s="10"/>
      <c r="D29" s="11"/>
      <c r="E29" s="38" t="str">
        <f t="shared" si="0"/>
        <v/>
      </c>
      <c r="F29" s="12"/>
      <c r="G29" s="10"/>
      <c r="H29" s="11"/>
      <c r="I29" s="11"/>
      <c r="J29" s="39">
        <f t="shared" si="1"/>
        <v>0</v>
      </c>
      <c r="K29" s="10"/>
      <c r="L29" s="11"/>
      <c r="M29" s="11"/>
      <c r="N29" s="39">
        <f t="shared" si="2"/>
        <v>0</v>
      </c>
      <c r="O29" s="10"/>
      <c r="P29" s="11"/>
      <c r="Q29" s="11"/>
      <c r="R29" s="39">
        <f t="shared" si="3"/>
        <v>0</v>
      </c>
      <c r="S29" s="10"/>
      <c r="T29" s="11"/>
      <c r="U29" s="11"/>
      <c r="V29" s="39">
        <f t="shared" si="4"/>
        <v>0</v>
      </c>
      <c r="W29" s="40">
        <f t="shared" si="5"/>
        <v>0</v>
      </c>
      <c r="X29" s="51">
        <f t="shared" si="6"/>
        <v>1</v>
      </c>
    </row>
    <row r="31" spans="1:24" x14ac:dyDescent="0.3">
      <c r="C31" s="46"/>
      <c r="D31" s="1" t="s">
        <v>48</v>
      </c>
    </row>
    <row r="44" spans="5:6" x14ac:dyDescent="0.3">
      <c r="E44" s="47"/>
      <c r="F44" s="1" t="s">
        <v>48</v>
      </c>
    </row>
  </sheetData>
  <mergeCells count="5">
    <mergeCell ref="H1:P1"/>
    <mergeCell ref="G3:J3"/>
    <mergeCell ref="K3:N3"/>
    <mergeCell ref="O3:R3"/>
    <mergeCell ref="S3:V3"/>
  </mergeCells>
  <conditionalFormatting sqref="B8:D8">
    <cfRule type="expression" dxfId="2" priority="2">
      <formula>$W9&gt;0</formula>
    </cfRule>
  </conditionalFormatting>
  <conditionalFormatting sqref="B5:X7 E8:X8 B9:X29">
    <cfRule type="expression" dxfId="1" priority="3">
      <formula>$W5&gt;0</formula>
    </cfRule>
  </conditionalFormatting>
  <pageMargins left="0.118055555555556" right="0.118055555555556" top="0.23611111111111099" bottom="0.23611111111111099" header="0.511811023622047" footer="0.511811023622047"/>
  <pageSetup paperSize="9" scale="62" fitToHeight="0" pageOrder="overThenDown" orientation="landscape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806000"/>
    <pageSetUpPr fitToPage="1"/>
  </sheetPr>
  <dimension ref="A1:X44"/>
  <sheetViews>
    <sheetView zoomScale="95" zoomScaleNormal="95" workbookViewId="0">
      <selection activeCell="D2" sqref="D2"/>
    </sheetView>
  </sheetViews>
  <sheetFormatPr baseColWidth="10" defaultColWidth="11.109375" defaultRowHeight="14.4" x14ac:dyDescent="0.3"/>
  <cols>
    <col min="1" max="2" width="8.44140625" style="1" customWidth="1"/>
    <col min="3" max="4" width="22.21875" style="1" customWidth="1"/>
    <col min="5" max="5" width="10.6640625" style="1" customWidth="1"/>
    <col min="6" max="6" width="40.5546875" style="1" customWidth="1"/>
    <col min="7" max="9" width="6.21875" style="1" customWidth="1"/>
    <col min="10" max="10" width="7.109375" style="1" customWidth="1"/>
    <col min="11" max="13" width="6.21875" style="1" customWidth="1"/>
    <col min="14" max="14" width="7.109375" style="1" customWidth="1"/>
    <col min="15" max="17" width="6.21875" style="1" customWidth="1"/>
    <col min="18" max="18" width="7.109375" style="1" customWidth="1"/>
    <col min="19" max="21" width="6.21875" style="1" customWidth="1"/>
    <col min="22" max="22" width="7.109375" style="1" customWidth="1"/>
    <col min="23" max="23" width="9.109375" style="1" customWidth="1"/>
    <col min="24" max="24" width="6.33203125" style="1" customWidth="1"/>
    <col min="25" max="16384" width="11.109375" style="1"/>
  </cols>
  <sheetData>
    <row r="1" spans="1:24" ht="23.4" x14ac:dyDescent="0.3">
      <c r="C1" s="2" t="s">
        <v>4</v>
      </c>
      <c r="D1" s="2" t="s">
        <v>211</v>
      </c>
      <c r="H1" s="53" t="s">
        <v>6</v>
      </c>
      <c r="I1" s="53"/>
      <c r="J1" s="53"/>
      <c r="K1" s="53"/>
      <c r="L1" s="53"/>
      <c r="M1" s="53"/>
      <c r="N1" s="53"/>
      <c r="O1" s="53"/>
      <c r="P1" s="53"/>
    </row>
    <row r="3" spans="1:24" ht="19.5" customHeight="1" x14ac:dyDescent="0.3">
      <c r="B3" s="3" t="s">
        <v>7</v>
      </c>
      <c r="C3" s="3" t="s">
        <v>1</v>
      </c>
      <c r="D3" s="4" t="s">
        <v>2</v>
      </c>
      <c r="E3" s="4" t="s">
        <v>8</v>
      </c>
      <c r="F3" s="5" t="s">
        <v>3</v>
      </c>
      <c r="G3" s="54" t="s">
        <v>9</v>
      </c>
      <c r="H3" s="54"/>
      <c r="I3" s="54"/>
      <c r="J3" s="54"/>
      <c r="K3" s="55" t="s">
        <v>10</v>
      </c>
      <c r="L3" s="55"/>
      <c r="M3" s="55"/>
      <c r="N3" s="55"/>
      <c r="O3" s="56" t="s">
        <v>11</v>
      </c>
      <c r="P3" s="56"/>
      <c r="Q3" s="56"/>
      <c r="R3" s="56"/>
      <c r="S3" s="57" t="s">
        <v>12</v>
      </c>
      <c r="T3" s="57"/>
      <c r="U3" s="57"/>
      <c r="V3" s="57"/>
      <c r="W3" s="6" t="s">
        <v>13</v>
      </c>
      <c r="X3" s="49" t="s">
        <v>14</v>
      </c>
    </row>
    <row r="4" spans="1:24" s="8" customFormat="1" ht="19.5" customHeight="1" x14ac:dyDescent="0.3">
      <c r="B4" s="9"/>
      <c r="C4" s="10"/>
      <c r="D4" s="11"/>
      <c r="E4" s="11"/>
      <c r="F4" s="12"/>
      <c r="G4" s="13" t="s">
        <v>17</v>
      </c>
      <c r="H4" s="14" t="s">
        <v>18</v>
      </c>
      <c r="I4" s="14" t="s">
        <v>19</v>
      </c>
      <c r="J4" s="15" t="s">
        <v>20</v>
      </c>
      <c r="K4" s="13" t="s">
        <v>17</v>
      </c>
      <c r="L4" s="14" t="s">
        <v>18</v>
      </c>
      <c r="M4" s="14" t="s">
        <v>19</v>
      </c>
      <c r="N4" s="15" t="s">
        <v>20</v>
      </c>
      <c r="O4" s="13" t="s">
        <v>17</v>
      </c>
      <c r="P4" s="14" t="s">
        <v>18</v>
      </c>
      <c r="Q4" s="14" t="s">
        <v>19</v>
      </c>
      <c r="R4" s="15" t="s">
        <v>20</v>
      </c>
      <c r="S4" s="13" t="s">
        <v>17</v>
      </c>
      <c r="T4" s="14" t="s">
        <v>18</v>
      </c>
      <c r="U4" s="14" t="s">
        <v>19</v>
      </c>
      <c r="V4" s="15" t="s">
        <v>20</v>
      </c>
      <c r="W4" s="16"/>
      <c r="X4" s="15"/>
    </row>
    <row r="5" spans="1:24" ht="19.5" customHeight="1" x14ac:dyDescent="0.3">
      <c r="A5" s="19">
        <v>1</v>
      </c>
      <c r="B5" s="35">
        <v>2007</v>
      </c>
      <c r="C5" s="36" t="s">
        <v>146</v>
      </c>
      <c r="D5" s="23" t="s">
        <v>131</v>
      </c>
      <c r="E5" s="23" t="str">
        <f t="shared" ref="E5:E16" si="0">IF(C5&gt;0,"LK 1 18+","")</f>
        <v>LK 1 18+</v>
      </c>
      <c r="F5" s="37" t="s">
        <v>23</v>
      </c>
      <c r="G5" s="33"/>
      <c r="H5" s="34"/>
      <c r="I5" s="34"/>
      <c r="J5" s="27">
        <f t="shared" ref="J5:J29" si="1">ROUND(SUM(G5+H5-I5),2)</f>
        <v>0</v>
      </c>
      <c r="K5" s="33"/>
      <c r="L5" s="34"/>
      <c r="M5" s="34"/>
      <c r="N5" s="27">
        <f t="shared" ref="N5:N29" si="2">ROUND(SUM(K5+L5-M5),2)</f>
        <v>0</v>
      </c>
      <c r="O5" s="33"/>
      <c r="P5" s="34"/>
      <c r="Q5" s="34"/>
      <c r="R5" s="27">
        <f t="shared" ref="R5:R29" si="3">ROUND(SUM(O5+P5-Q5),2)</f>
        <v>0</v>
      </c>
      <c r="S5" s="33"/>
      <c r="T5" s="34"/>
      <c r="U5" s="34"/>
      <c r="V5" s="27">
        <f t="shared" ref="V5:V29" si="4">ROUND(SUM(S5+T5-U5),2)</f>
        <v>0</v>
      </c>
      <c r="W5" s="28">
        <f t="shared" ref="W5:W29" si="5">ROUND(SUM(J5+N5+R5+V5),2)</f>
        <v>0</v>
      </c>
      <c r="X5" s="50">
        <f t="shared" ref="X5:X29" si="6">_xlfn.RANK.EQ(W5,$W$5:$W$29,0)</f>
        <v>1</v>
      </c>
    </row>
    <row r="6" spans="1:24" ht="19.5" customHeight="1" x14ac:dyDescent="0.3">
      <c r="A6" s="19">
        <f t="shared" ref="A6:A29" si="7">A5+1</f>
        <v>2</v>
      </c>
      <c r="B6" s="20">
        <v>2002</v>
      </c>
      <c r="C6" s="21" t="s">
        <v>212</v>
      </c>
      <c r="D6" s="22" t="s">
        <v>213</v>
      </c>
      <c r="E6" s="23" t="str">
        <f t="shared" si="0"/>
        <v>LK 1 18+</v>
      </c>
      <c r="F6" s="37" t="s">
        <v>23</v>
      </c>
      <c r="G6" s="25"/>
      <c r="H6" s="26"/>
      <c r="I6" s="26"/>
      <c r="J6" s="27">
        <f t="shared" si="1"/>
        <v>0</v>
      </c>
      <c r="K6" s="25"/>
      <c r="L6" s="26"/>
      <c r="M6" s="26"/>
      <c r="N6" s="27">
        <f t="shared" si="2"/>
        <v>0</v>
      </c>
      <c r="O6" s="25"/>
      <c r="P6" s="26"/>
      <c r="Q6" s="26"/>
      <c r="R6" s="27">
        <f t="shared" si="3"/>
        <v>0</v>
      </c>
      <c r="S6" s="25"/>
      <c r="T6" s="26"/>
      <c r="U6" s="26"/>
      <c r="V6" s="27">
        <f t="shared" si="4"/>
        <v>0</v>
      </c>
      <c r="W6" s="28">
        <f t="shared" si="5"/>
        <v>0</v>
      </c>
      <c r="X6" s="50">
        <f t="shared" si="6"/>
        <v>1</v>
      </c>
    </row>
    <row r="7" spans="1:24" ht="19.5" customHeight="1" x14ac:dyDescent="0.3">
      <c r="A7" s="19">
        <f t="shared" si="7"/>
        <v>3</v>
      </c>
      <c r="B7" s="20"/>
      <c r="C7" s="21"/>
      <c r="D7" s="22"/>
      <c r="E7" s="23" t="str">
        <f t="shared" si="0"/>
        <v/>
      </c>
      <c r="F7" s="24"/>
      <c r="G7" s="25"/>
      <c r="H7" s="26"/>
      <c r="I7" s="26"/>
      <c r="J7" s="27">
        <f t="shared" si="1"/>
        <v>0</v>
      </c>
      <c r="K7" s="25"/>
      <c r="L7" s="26"/>
      <c r="M7" s="26"/>
      <c r="N7" s="27">
        <f t="shared" si="2"/>
        <v>0</v>
      </c>
      <c r="O7" s="25"/>
      <c r="P7" s="26"/>
      <c r="Q7" s="26"/>
      <c r="R7" s="27">
        <f t="shared" si="3"/>
        <v>0</v>
      </c>
      <c r="S7" s="25"/>
      <c r="T7" s="26"/>
      <c r="U7" s="26"/>
      <c r="V7" s="27">
        <f t="shared" si="4"/>
        <v>0</v>
      </c>
      <c r="W7" s="28">
        <f t="shared" si="5"/>
        <v>0</v>
      </c>
      <c r="X7" s="50">
        <f t="shared" si="6"/>
        <v>1</v>
      </c>
    </row>
    <row r="8" spans="1:24" ht="19.5" customHeight="1" x14ac:dyDescent="0.3">
      <c r="A8" s="19">
        <f t="shared" si="7"/>
        <v>4</v>
      </c>
      <c r="B8" s="20"/>
      <c r="C8" s="21"/>
      <c r="D8" s="22"/>
      <c r="E8" s="23" t="str">
        <f t="shared" si="0"/>
        <v/>
      </c>
      <c r="F8" s="24"/>
      <c r="G8" s="25"/>
      <c r="H8" s="26"/>
      <c r="I8" s="26"/>
      <c r="J8" s="27">
        <f t="shared" si="1"/>
        <v>0</v>
      </c>
      <c r="K8" s="25"/>
      <c r="L8" s="26"/>
      <c r="M8" s="26"/>
      <c r="N8" s="27">
        <f t="shared" si="2"/>
        <v>0</v>
      </c>
      <c r="O8" s="25"/>
      <c r="P8" s="26"/>
      <c r="Q8" s="26"/>
      <c r="R8" s="27">
        <f t="shared" si="3"/>
        <v>0</v>
      </c>
      <c r="S8" s="25"/>
      <c r="T8" s="26"/>
      <c r="U8" s="26"/>
      <c r="V8" s="27">
        <f t="shared" si="4"/>
        <v>0</v>
      </c>
      <c r="W8" s="28">
        <f t="shared" si="5"/>
        <v>0</v>
      </c>
      <c r="X8" s="50">
        <f t="shared" si="6"/>
        <v>1</v>
      </c>
    </row>
    <row r="9" spans="1:24" ht="19.5" customHeight="1" x14ac:dyDescent="0.3">
      <c r="A9" s="19">
        <f t="shared" si="7"/>
        <v>5</v>
      </c>
      <c r="B9" s="20"/>
      <c r="C9" s="21"/>
      <c r="D9" s="22"/>
      <c r="E9" s="23" t="str">
        <f t="shared" si="0"/>
        <v/>
      </c>
      <c r="F9" s="24"/>
      <c r="G9" s="25"/>
      <c r="H9" s="26"/>
      <c r="I9" s="26"/>
      <c r="J9" s="27">
        <f t="shared" si="1"/>
        <v>0</v>
      </c>
      <c r="K9" s="25"/>
      <c r="L9" s="26"/>
      <c r="M9" s="26"/>
      <c r="N9" s="27">
        <f t="shared" si="2"/>
        <v>0</v>
      </c>
      <c r="O9" s="25"/>
      <c r="P9" s="26"/>
      <c r="Q9" s="26"/>
      <c r="R9" s="27">
        <f t="shared" si="3"/>
        <v>0</v>
      </c>
      <c r="S9" s="25"/>
      <c r="T9" s="26"/>
      <c r="U9" s="26"/>
      <c r="V9" s="27">
        <f t="shared" si="4"/>
        <v>0</v>
      </c>
      <c r="W9" s="28">
        <f t="shared" si="5"/>
        <v>0</v>
      </c>
      <c r="X9" s="50">
        <f t="shared" si="6"/>
        <v>1</v>
      </c>
    </row>
    <row r="10" spans="1:24" ht="19.5" customHeight="1" x14ac:dyDescent="0.3">
      <c r="A10" s="19">
        <f t="shared" si="7"/>
        <v>6</v>
      </c>
      <c r="B10" s="20"/>
      <c r="C10" s="21"/>
      <c r="D10" s="22"/>
      <c r="E10" s="23" t="str">
        <f t="shared" si="0"/>
        <v/>
      </c>
      <c r="F10" s="24"/>
      <c r="G10" s="25"/>
      <c r="H10" s="26"/>
      <c r="I10" s="26"/>
      <c r="J10" s="27">
        <f t="shared" si="1"/>
        <v>0</v>
      </c>
      <c r="K10" s="25"/>
      <c r="L10" s="26"/>
      <c r="M10" s="26"/>
      <c r="N10" s="27">
        <f t="shared" si="2"/>
        <v>0</v>
      </c>
      <c r="O10" s="25"/>
      <c r="P10" s="26"/>
      <c r="Q10" s="26"/>
      <c r="R10" s="27">
        <f t="shared" si="3"/>
        <v>0</v>
      </c>
      <c r="S10" s="25"/>
      <c r="T10" s="34"/>
      <c r="U10" s="26"/>
      <c r="V10" s="27">
        <f t="shared" si="4"/>
        <v>0</v>
      </c>
      <c r="W10" s="28">
        <f t="shared" si="5"/>
        <v>0</v>
      </c>
      <c r="X10" s="50">
        <f t="shared" si="6"/>
        <v>1</v>
      </c>
    </row>
    <row r="11" spans="1:24" ht="19.5" customHeight="1" x14ac:dyDescent="0.3">
      <c r="A11" s="19">
        <f t="shared" si="7"/>
        <v>7</v>
      </c>
      <c r="B11" s="20"/>
      <c r="C11" s="21"/>
      <c r="D11" s="22"/>
      <c r="E11" s="23" t="str">
        <f t="shared" si="0"/>
        <v/>
      </c>
      <c r="F11" s="24"/>
      <c r="G11" s="25"/>
      <c r="H11" s="26"/>
      <c r="I11" s="26"/>
      <c r="J11" s="27">
        <f t="shared" si="1"/>
        <v>0</v>
      </c>
      <c r="K11" s="25"/>
      <c r="L11" s="26"/>
      <c r="M11" s="26"/>
      <c r="N11" s="27">
        <f t="shared" si="2"/>
        <v>0</v>
      </c>
      <c r="O11" s="25"/>
      <c r="P11" s="26"/>
      <c r="Q11" s="26"/>
      <c r="R11" s="27">
        <f t="shared" si="3"/>
        <v>0</v>
      </c>
      <c r="S11" s="25"/>
      <c r="T11" s="26"/>
      <c r="U11" s="26"/>
      <c r="V11" s="27">
        <f t="shared" si="4"/>
        <v>0</v>
      </c>
      <c r="W11" s="28">
        <f t="shared" si="5"/>
        <v>0</v>
      </c>
      <c r="X11" s="50">
        <f t="shared" si="6"/>
        <v>1</v>
      </c>
    </row>
    <row r="12" spans="1:24" ht="19.5" customHeight="1" x14ac:dyDescent="0.3">
      <c r="A12" s="19">
        <f t="shared" si="7"/>
        <v>8</v>
      </c>
      <c r="B12" s="20"/>
      <c r="C12" s="21"/>
      <c r="D12" s="22"/>
      <c r="E12" s="23" t="str">
        <f t="shared" si="0"/>
        <v/>
      </c>
      <c r="F12" s="24"/>
      <c r="G12" s="25"/>
      <c r="H12" s="26"/>
      <c r="I12" s="26"/>
      <c r="J12" s="27">
        <f t="shared" si="1"/>
        <v>0</v>
      </c>
      <c r="K12" s="25"/>
      <c r="L12" s="26"/>
      <c r="M12" s="26"/>
      <c r="N12" s="27">
        <f t="shared" si="2"/>
        <v>0</v>
      </c>
      <c r="O12" s="25"/>
      <c r="P12" s="26"/>
      <c r="Q12" s="26"/>
      <c r="R12" s="27">
        <f t="shared" si="3"/>
        <v>0</v>
      </c>
      <c r="S12" s="25"/>
      <c r="T12" s="26"/>
      <c r="U12" s="26"/>
      <c r="V12" s="27">
        <f t="shared" si="4"/>
        <v>0</v>
      </c>
      <c r="W12" s="28">
        <f t="shared" si="5"/>
        <v>0</v>
      </c>
      <c r="X12" s="50">
        <f t="shared" si="6"/>
        <v>1</v>
      </c>
    </row>
    <row r="13" spans="1:24" ht="19.5" customHeight="1" x14ac:dyDescent="0.3">
      <c r="A13" s="19">
        <f t="shared" si="7"/>
        <v>9</v>
      </c>
      <c r="B13" s="20"/>
      <c r="C13" s="21"/>
      <c r="D13" s="22"/>
      <c r="E13" s="23" t="str">
        <f t="shared" si="0"/>
        <v/>
      </c>
      <c r="F13" s="24"/>
      <c r="G13" s="25"/>
      <c r="H13" s="26"/>
      <c r="I13" s="26"/>
      <c r="J13" s="27">
        <f t="shared" si="1"/>
        <v>0</v>
      </c>
      <c r="K13" s="25"/>
      <c r="L13" s="26"/>
      <c r="M13" s="26"/>
      <c r="N13" s="27">
        <f t="shared" si="2"/>
        <v>0</v>
      </c>
      <c r="O13" s="25"/>
      <c r="P13" s="26"/>
      <c r="Q13" s="26"/>
      <c r="R13" s="27">
        <f t="shared" si="3"/>
        <v>0</v>
      </c>
      <c r="S13" s="25"/>
      <c r="T13" s="26"/>
      <c r="U13" s="26"/>
      <c r="V13" s="27">
        <f t="shared" si="4"/>
        <v>0</v>
      </c>
      <c r="W13" s="28">
        <f t="shared" si="5"/>
        <v>0</v>
      </c>
      <c r="X13" s="50">
        <f t="shared" si="6"/>
        <v>1</v>
      </c>
    </row>
    <row r="14" spans="1:24" ht="19.5" customHeight="1" x14ac:dyDescent="0.3">
      <c r="A14" s="19">
        <f t="shared" si="7"/>
        <v>10</v>
      </c>
      <c r="B14" s="20"/>
      <c r="C14" s="21"/>
      <c r="D14" s="22"/>
      <c r="E14" s="23" t="str">
        <f t="shared" si="0"/>
        <v/>
      </c>
      <c r="F14" s="24"/>
      <c r="G14" s="25"/>
      <c r="H14" s="26"/>
      <c r="I14" s="26"/>
      <c r="J14" s="27">
        <f t="shared" si="1"/>
        <v>0</v>
      </c>
      <c r="K14" s="25"/>
      <c r="L14" s="26"/>
      <c r="M14" s="26"/>
      <c r="N14" s="27">
        <f t="shared" si="2"/>
        <v>0</v>
      </c>
      <c r="O14" s="25"/>
      <c r="P14" s="26"/>
      <c r="Q14" s="26"/>
      <c r="R14" s="27">
        <f t="shared" si="3"/>
        <v>0</v>
      </c>
      <c r="S14" s="25"/>
      <c r="T14" s="26"/>
      <c r="U14" s="26"/>
      <c r="V14" s="27">
        <f t="shared" si="4"/>
        <v>0</v>
      </c>
      <c r="W14" s="28">
        <f t="shared" si="5"/>
        <v>0</v>
      </c>
      <c r="X14" s="50">
        <f t="shared" si="6"/>
        <v>1</v>
      </c>
    </row>
    <row r="15" spans="1:24" ht="19.5" customHeight="1" x14ac:dyDescent="0.3">
      <c r="A15" s="19">
        <f t="shared" si="7"/>
        <v>11</v>
      </c>
      <c r="B15" s="20"/>
      <c r="C15" s="21"/>
      <c r="D15" s="22"/>
      <c r="E15" s="23" t="str">
        <f t="shared" si="0"/>
        <v/>
      </c>
      <c r="F15" s="24"/>
      <c r="G15" s="25"/>
      <c r="H15" s="26"/>
      <c r="I15" s="26"/>
      <c r="J15" s="27">
        <f t="shared" si="1"/>
        <v>0</v>
      </c>
      <c r="K15" s="25"/>
      <c r="L15" s="26"/>
      <c r="M15" s="26"/>
      <c r="N15" s="27">
        <f t="shared" si="2"/>
        <v>0</v>
      </c>
      <c r="O15" s="25"/>
      <c r="P15" s="26"/>
      <c r="Q15" s="26"/>
      <c r="R15" s="27">
        <f t="shared" si="3"/>
        <v>0</v>
      </c>
      <c r="S15" s="25"/>
      <c r="T15" s="26"/>
      <c r="U15" s="26"/>
      <c r="V15" s="27">
        <f t="shared" si="4"/>
        <v>0</v>
      </c>
      <c r="W15" s="28">
        <f t="shared" si="5"/>
        <v>0</v>
      </c>
      <c r="X15" s="50">
        <f t="shared" si="6"/>
        <v>1</v>
      </c>
    </row>
    <row r="16" spans="1:24" ht="19.5" customHeight="1" x14ac:dyDescent="0.3">
      <c r="A16" s="19">
        <f t="shared" si="7"/>
        <v>12</v>
      </c>
      <c r="B16" s="20"/>
      <c r="C16" s="21"/>
      <c r="D16" s="22"/>
      <c r="E16" s="23" t="str">
        <f t="shared" si="0"/>
        <v/>
      </c>
      <c r="F16" s="24"/>
      <c r="G16" s="25"/>
      <c r="H16" s="26"/>
      <c r="I16" s="26"/>
      <c r="J16" s="27">
        <f t="shared" si="1"/>
        <v>0</v>
      </c>
      <c r="K16" s="25"/>
      <c r="L16" s="26"/>
      <c r="M16" s="26"/>
      <c r="N16" s="27">
        <f t="shared" si="2"/>
        <v>0</v>
      </c>
      <c r="O16" s="25"/>
      <c r="P16" s="26"/>
      <c r="Q16" s="26"/>
      <c r="R16" s="27">
        <f t="shared" si="3"/>
        <v>0</v>
      </c>
      <c r="S16" s="25"/>
      <c r="T16" s="26"/>
      <c r="U16" s="26"/>
      <c r="V16" s="27">
        <f t="shared" si="4"/>
        <v>0</v>
      </c>
      <c r="W16" s="28">
        <f t="shared" si="5"/>
        <v>0</v>
      </c>
      <c r="X16" s="50">
        <f t="shared" si="6"/>
        <v>1</v>
      </c>
    </row>
    <row r="17" spans="1:24" ht="19.5" customHeight="1" x14ac:dyDescent="0.3">
      <c r="A17" s="19">
        <f t="shared" si="7"/>
        <v>13</v>
      </c>
      <c r="B17" s="20"/>
      <c r="C17" s="21"/>
      <c r="D17" s="22"/>
      <c r="E17" s="23" t="str">
        <f t="shared" ref="E17:E29" si="8">IF(C17&gt;0,"LK 2 18+","")</f>
        <v/>
      </c>
      <c r="F17" s="24"/>
      <c r="G17" s="25"/>
      <c r="H17" s="26"/>
      <c r="I17" s="26"/>
      <c r="J17" s="27">
        <f t="shared" si="1"/>
        <v>0</v>
      </c>
      <c r="K17" s="25"/>
      <c r="L17" s="26"/>
      <c r="M17" s="26"/>
      <c r="N17" s="27">
        <f t="shared" si="2"/>
        <v>0</v>
      </c>
      <c r="O17" s="25"/>
      <c r="P17" s="26"/>
      <c r="Q17" s="26"/>
      <c r="R17" s="27">
        <f t="shared" si="3"/>
        <v>0</v>
      </c>
      <c r="S17" s="25"/>
      <c r="T17" s="26"/>
      <c r="U17" s="26"/>
      <c r="V17" s="27">
        <f t="shared" si="4"/>
        <v>0</v>
      </c>
      <c r="W17" s="28">
        <f t="shared" si="5"/>
        <v>0</v>
      </c>
      <c r="X17" s="50">
        <f t="shared" si="6"/>
        <v>1</v>
      </c>
    </row>
    <row r="18" spans="1:24" ht="19.5" customHeight="1" x14ac:dyDescent="0.3">
      <c r="A18" s="19">
        <f t="shared" si="7"/>
        <v>14</v>
      </c>
      <c r="B18" s="20"/>
      <c r="C18" s="21"/>
      <c r="D18" s="22"/>
      <c r="E18" s="23" t="str">
        <f t="shared" si="8"/>
        <v/>
      </c>
      <c r="F18" s="24"/>
      <c r="G18" s="25"/>
      <c r="H18" s="26"/>
      <c r="I18" s="26"/>
      <c r="J18" s="27">
        <f t="shared" si="1"/>
        <v>0</v>
      </c>
      <c r="K18" s="25"/>
      <c r="L18" s="26"/>
      <c r="M18" s="26"/>
      <c r="N18" s="27">
        <f t="shared" si="2"/>
        <v>0</v>
      </c>
      <c r="O18" s="25"/>
      <c r="P18" s="26"/>
      <c r="Q18" s="26"/>
      <c r="R18" s="27">
        <f t="shared" si="3"/>
        <v>0</v>
      </c>
      <c r="S18" s="25"/>
      <c r="T18" s="26"/>
      <c r="U18" s="26"/>
      <c r="V18" s="27">
        <f t="shared" si="4"/>
        <v>0</v>
      </c>
      <c r="W18" s="28">
        <f t="shared" si="5"/>
        <v>0</v>
      </c>
      <c r="X18" s="50">
        <f t="shared" si="6"/>
        <v>1</v>
      </c>
    </row>
    <row r="19" spans="1:24" ht="19.5" customHeight="1" x14ac:dyDescent="0.3">
      <c r="A19" s="19">
        <f t="shared" si="7"/>
        <v>15</v>
      </c>
      <c r="B19" s="20"/>
      <c r="C19" s="21"/>
      <c r="D19" s="22"/>
      <c r="E19" s="23" t="str">
        <f t="shared" si="8"/>
        <v/>
      </c>
      <c r="F19" s="24"/>
      <c r="G19" s="25"/>
      <c r="H19" s="26"/>
      <c r="I19" s="26"/>
      <c r="J19" s="27">
        <f t="shared" si="1"/>
        <v>0</v>
      </c>
      <c r="K19" s="25"/>
      <c r="L19" s="26"/>
      <c r="M19" s="26"/>
      <c r="N19" s="27">
        <f t="shared" si="2"/>
        <v>0</v>
      </c>
      <c r="O19" s="25"/>
      <c r="P19" s="26"/>
      <c r="Q19" s="26"/>
      <c r="R19" s="27">
        <f t="shared" si="3"/>
        <v>0</v>
      </c>
      <c r="S19" s="25"/>
      <c r="T19" s="26"/>
      <c r="U19" s="26"/>
      <c r="V19" s="27">
        <f t="shared" si="4"/>
        <v>0</v>
      </c>
      <c r="W19" s="28">
        <f t="shared" si="5"/>
        <v>0</v>
      </c>
      <c r="X19" s="50">
        <f t="shared" si="6"/>
        <v>1</v>
      </c>
    </row>
    <row r="20" spans="1:24" ht="19.5" customHeight="1" x14ac:dyDescent="0.3">
      <c r="A20" s="19">
        <f t="shared" si="7"/>
        <v>16</v>
      </c>
      <c r="B20" s="20"/>
      <c r="C20" s="21"/>
      <c r="D20" s="22"/>
      <c r="E20" s="23" t="str">
        <f t="shared" si="8"/>
        <v/>
      </c>
      <c r="F20" s="24"/>
      <c r="G20" s="25"/>
      <c r="H20" s="26"/>
      <c r="I20" s="26"/>
      <c r="J20" s="27">
        <f t="shared" si="1"/>
        <v>0</v>
      </c>
      <c r="K20" s="25"/>
      <c r="L20" s="26"/>
      <c r="M20" s="26"/>
      <c r="N20" s="27">
        <f t="shared" si="2"/>
        <v>0</v>
      </c>
      <c r="O20" s="25"/>
      <c r="P20" s="26"/>
      <c r="Q20" s="26"/>
      <c r="R20" s="27">
        <f t="shared" si="3"/>
        <v>0</v>
      </c>
      <c r="S20" s="25"/>
      <c r="T20" s="26"/>
      <c r="U20" s="26"/>
      <c r="V20" s="27">
        <f t="shared" si="4"/>
        <v>0</v>
      </c>
      <c r="W20" s="28">
        <f t="shared" si="5"/>
        <v>0</v>
      </c>
      <c r="X20" s="50">
        <f t="shared" si="6"/>
        <v>1</v>
      </c>
    </row>
    <row r="21" spans="1:24" ht="19.5" customHeight="1" x14ac:dyDescent="0.3">
      <c r="A21" s="19">
        <f t="shared" si="7"/>
        <v>17</v>
      </c>
      <c r="B21" s="20"/>
      <c r="C21" s="21"/>
      <c r="D21" s="22"/>
      <c r="E21" s="23" t="str">
        <f t="shared" si="8"/>
        <v/>
      </c>
      <c r="F21" s="24"/>
      <c r="G21" s="25"/>
      <c r="H21" s="26"/>
      <c r="I21" s="26"/>
      <c r="J21" s="27">
        <f t="shared" si="1"/>
        <v>0</v>
      </c>
      <c r="K21" s="25"/>
      <c r="L21" s="26"/>
      <c r="M21" s="26"/>
      <c r="N21" s="27">
        <f t="shared" si="2"/>
        <v>0</v>
      </c>
      <c r="O21" s="25"/>
      <c r="P21" s="26"/>
      <c r="Q21" s="26"/>
      <c r="R21" s="27">
        <f t="shared" si="3"/>
        <v>0</v>
      </c>
      <c r="S21" s="25"/>
      <c r="T21" s="26"/>
      <c r="U21" s="26"/>
      <c r="V21" s="27">
        <f t="shared" si="4"/>
        <v>0</v>
      </c>
      <c r="W21" s="28">
        <f t="shared" si="5"/>
        <v>0</v>
      </c>
      <c r="X21" s="50">
        <f t="shared" si="6"/>
        <v>1</v>
      </c>
    </row>
    <row r="22" spans="1:24" ht="19.5" customHeight="1" x14ac:dyDescent="0.3">
      <c r="A22" s="19">
        <f t="shared" si="7"/>
        <v>18</v>
      </c>
      <c r="B22" s="20"/>
      <c r="C22" s="21"/>
      <c r="D22" s="22"/>
      <c r="E22" s="23" t="str">
        <f t="shared" si="8"/>
        <v/>
      </c>
      <c r="F22" s="24"/>
      <c r="G22" s="25"/>
      <c r="H22" s="26"/>
      <c r="I22" s="26"/>
      <c r="J22" s="27">
        <f t="shared" si="1"/>
        <v>0</v>
      </c>
      <c r="K22" s="25"/>
      <c r="L22" s="26"/>
      <c r="M22" s="26"/>
      <c r="N22" s="27">
        <f t="shared" si="2"/>
        <v>0</v>
      </c>
      <c r="O22" s="25"/>
      <c r="P22" s="26"/>
      <c r="Q22" s="26"/>
      <c r="R22" s="27">
        <f t="shared" si="3"/>
        <v>0</v>
      </c>
      <c r="S22" s="25"/>
      <c r="T22" s="26"/>
      <c r="U22" s="26"/>
      <c r="V22" s="27">
        <f t="shared" si="4"/>
        <v>0</v>
      </c>
      <c r="W22" s="28">
        <f t="shared" si="5"/>
        <v>0</v>
      </c>
      <c r="X22" s="50">
        <f t="shared" si="6"/>
        <v>1</v>
      </c>
    </row>
    <row r="23" spans="1:24" ht="19.5" customHeight="1" x14ac:dyDescent="0.3">
      <c r="A23" s="19">
        <f t="shared" si="7"/>
        <v>19</v>
      </c>
      <c r="B23" s="20"/>
      <c r="C23" s="21"/>
      <c r="D23" s="22"/>
      <c r="E23" s="23" t="str">
        <f t="shared" si="8"/>
        <v/>
      </c>
      <c r="F23" s="24"/>
      <c r="G23" s="25"/>
      <c r="H23" s="26"/>
      <c r="I23" s="26"/>
      <c r="J23" s="27">
        <f t="shared" si="1"/>
        <v>0</v>
      </c>
      <c r="K23" s="25"/>
      <c r="L23" s="26"/>
      <c r="M23" s="26"/>
      <c r="N23" s="27">
        <f t="shared" si="2"/>
        <v>0</v>
      </c>
      <c r="O23" s="25"/>
      <c r="P23" s="26"/>
      <c r="Q23" s="26"/>
      <c r="R23" s="27">
        <f t="shared" si="3"/>
        <v>0</v>
      </c>
      <c r="S23" s="25"/>
      <c r="T23" s="26"/>
      <c r="U23" s="26"/>
      <c r="V23" s="27">
        <f t="shared" si="4"/>
        <v>0</v>
      </c>
      <c r="W23" s="28">
        <f t="shared" si="5"/>
        <v>0</v>
      </c>
      <c r="X23" s="50">
        <f t="shared" si="6"/>
        <v>1</v>
      </c>
    </row>
    <row r="24" spans="1:24" ht="19.5" customHeight="1" x14ac:dyDescent="0.3">
      <c r="A24" s="19">
        <f t="shared" si="7"/>
        <v>20</v>
      </c>
      <c r="B24" s="20"/>
      <c r="C24" s="21"/>
      <c r="D24" s="22"/>
      <c r="E24" s="23" t="str">
        <f t="shared" si="8"/>
        <v/>
      </c>
      <c r="F24" s="24"/>
      <c r="G24" s="25"/>
      <c r="H24" s="26"/>
      <c r="I24" s="26"/>
      <c r="J24" s="27">
        <f t="shared" si="1"/>
        <v>0</v>
      </c>
      <c r="K24" s="25"/>
      <c r="L24" s="26"/>
      <c r="M24" s="26"/>
      <c r="N24" s="27">
        <f t="shared" si="2"/>
        <v>0</v>
      </c>
      <c r="O24" s="25"/>
      <c r="P24" s="26"/>
      <c r="Q24" s="26"/>
      <c r="R24" s="27">
        <f t="shared" si="3"/>
        <v>0</v>
      </c>
      <c r="S24" s="25"/>
      <c r="T24" s="26"/>
      <c r="U24" s="26"/>
      <c r="V24" s="27">
        <f t="shared" si="4"/>
        <v>0</v>
      </c>
      <c r="W24" s="28">
        <f t="shared" si="5"/>
        <v>0</v>
      </c>
      <c r="X24" s="50">
        <f t="shared" si="6"/>
        <v>1</v>
      </c>
    </row>
    <row r="25" spans="1:24" ht="19.5" customHeight="1" x14ac:dyDescent="0.3">
      <c r="A25" s="19">
        <f t="shared" si="7"/>
        <v>21</v>
      </c>
      <c r="B25" s="20"/>
      <c r="C25" s="21"/>
      <c r="D25" s="22"/>
      <c r="E25" s="23" t="str">
        <f t="shared" si="8"/>
        <v/>
      </c>
      <c r="F25" s="24"/>
      <c r="G25" s="25"/>
      <c r="H25" s="26"/>
      <c r="I25" s="26"/>
      <c r="J25" s="27">
        <f t="shared" si="1"/>
        <v>0</v>
      </c>
      <c r="K25" s="25"/>
      <c r="L25" s="26"/>
      <c r="M25" s="26"/>
      <c r="N25" s="27">
        <f t="shared" si="2"/>
        <v>0</v>
      </c>
      <c r="O25" s="25"/>
      <c r="P25" s="26"/>
      <c r="Q25" s="26"/>
      <c r="R25" s="27">
        <f t="shared" si="3"/>
        <v>0</v>
      </c>
      <c r="S25" s="25"/>
      <c r="T25" s="26"/>
      <c r="U25" s="26"/>
      <c r="V25" s="27">
        <f t="shared" si="4"/>
        <v>0</v>
      </c>
      <c r="W25" s="28">
        <f t="shared" si="5"/>
        <v>0</v>
      </c>
      <c r="X25" s="50">
        <f t="shared" si="6"/>
        <v>1</v>
      </c>
    </row>
    <row r="26" spans="1:24" ht="19.5" customHeight="1" x14ac:dyDescent="0.3">
      <c r="A26" s="19">
        <f t="shared" si="7"/>
        <v>22</v>
      </c>
      <c r="B26" s="20"/>
      <c r="C26" s="21"/>
      <c r="D26" s="22"/>
      <c r="E26" s="23" t="str">
        <f t="shared" si="8"/>
        <v/>
      </c>
      <c r="F26" s="24"/>
      <c r="G26" s="25"/>
      <c r="H26" s="26"/>
      <c r="I26" s="26"/>
      <c r="J26" s="27">
        <f t="shared" si="1"/>
        <v>0</v>
      </c>
      <c r="K26" s="25"/>
      <c r="L26" s="26"/>
      <c r="M26" s="26"/>
      <c r="N26" s="27">
        <f t="shared" si="2"/>
        <v>0</v>
      </c>
      <c r="O26" s="25"/>
      <c r="P26" s="26"/>
      <c r="Q26" s="26"/>
      <c r="R26" s="27">
        <f t="shared" si="3"/>
        <v>0</v>
      </c>
      <c r="S26" s="25"/>
      <c r="T26" s="26"/>
      <c r="U26" s="26"/>
      <c r="V26" s="27">
        <f t="shared" si="4"/>
        <v>0</v>
      </c>
      <c r="W26" s="28">
        <f t="shared" si="5"/>
        <v>0</v>
      </c>
      <c r="X26" s="50">
        <f t="shared" si="6"/>
        <v>1</v>
      </c>
    </row>
    <row r="27" spans="1:24" ht="19.5" customHeight="1" x14ac:dyDescent="0.3">
      <c r="A27" s="19">
        <f t="shared" si="7"/>
        <v>23</v>
      </c>
      <c r="B27" s="20"/>
      <c r="C27" s="21"/>
      <c r="D27" s="22"/>
      <c r="E27" s="23" t="str">
        <f t="shared" si="8"/>
        <v/>
      </c>
      <c r="F27" s="24"/>
      <c r="G27" s="25"/>
      <c r="H27" s="26"/>
      <c r="I27" s="26"/>
      <c r="J27" s="27">
        <f t="shared" si="1"/>
        <v>0</v>
      </c>
      <c r="K27" s="25"/>
      <c r="L27" s="26"/>
      <c r="M27" s="26"/>
      <c r="N27" s="27">
        <f t="shared" si="2"/>
        <v>0</v>
      </c>
      <c r="O27" s="25"/>
      <c r="P27" s="26"/>
      <c r="Q27" s="26"/>
      <c r="R27" s="27">
        <f t="shared" si="3"/>
        <v>0</v>
      </c>
      <c r="S27" s="25"/>
      <c r="T27" s="26"/>
      <c r="U27" s="26"/>
      <c r="V27" s="27">
        <f t="shared" si="4"/>
        <v>0</v>
      </c>
      <c r="W27" s="28">
        <f t="shared" si="5"/>
        <v>0</v>
      </c>
      <c r="X27" s="50">
        <f t="shared" si="6"/>
        <v>1</v>
      </c>
    </row>
    <row r="28" spans="1:24" ht="19.5" customHeight="1" x14ac:dyDescent="0.3">
      <c r="A28" s="19">
        <f t="shared" si="7"/>
        <v>24</v>
      </c>
      <c r="B28" s="20"/>
      <c r="C28" s="21"/>
      <c r="D28" s="22"/>
      <c r="E28" s="23" t="str">
        <f t="shared" si="8"/>
        <v/>
      </c>
      <c r="F28" s="24"/>
      <c r="G28" s="25"/>
      <c r="H28" s="26"/>
      <c r="I28" s="26"/>
      <c r="J28" s="27">
        <f t="shared" si="1"/>
        <v>0</v>
      </c>
      <c r="K28" s="25"/>
      <c r="L28" s="26"/>
      <c r="M28" s="26"/>
      <c r="N28" s="27">
        <f t="shared" si="2"/>
        <v>0</v>
      </c>
      <c r="O28" s="25"/>
      <c r="P28" s="26"/>
      <c r="Q28" s="26"/>
      <c r="R28" s="27">
        <f t="shared" si="3"/>
        <v>0</v>
      </c>
      <c r="S28" s="25"/>
      <c r="T28" s="26"/>
      <c r="U28" s="26"/>
      <c r="V28" s="27">
        <f t="shared" si="4"/>
        <v>0</v>
      </c>
      <c r="W28" s="28">
        <f t="shared" si="5"/>
        <v>0</v>
      </c>
      <c r="X28" s="50">
        <f t="shared" si="6"/>
        <v>1</v>
      </c>
    </row>
    <row r="29" spans="1:24" ht="19.5" customHeight="1" x14ac:dyDescent="0.3">
      <c r="A29" s="19">
        <f t="shared" si="7"/>
        <v>25</v>
      </c>
      <c r="B29" s="10"/>
      <c r="C29" s="10"/>
      <c r="D29" s="11"/>
      <c r="E29" s="38" t="str">
        <f t="shared" si="8"/>
        <v/>
      </c>
      <c r="F29" s="12"/>
      <c r="G29" s="10"/>
      <c r="H29" s="11"/>
      <c r="I29" s="11"/>
      <c r="J29" s="39">
        <f t="shared" si="1"/>
        <v>0</v>
      </c>
      <c r="K29" s="10"/>
      <c r="L29" s="11"/>
      <c r="M29" s="11"/>
      <c r="N29" s="39">
        <f t="shared" si="2"/>
        <v>0</v>
      </c>
      <c r="O29" s="10"/>
      <c r="P29" s="11"/>
      <c r="Q29" s="11"/>
      <c r="R29" s="39">
        <f t="shared" si="3"/>
        <v>0</v>
      </c>
      <c r="S29" s="10"/>
      <c r="T29" s="11"/>
      <c r="U29" s="11"/>
      <c r="V29" s="39">
        <f t="shared" si="4"/>
        <v>0</v>
      </c>
      <c r="W29" s="40">
        <f t="shared" si="5"/>
        <v>0</v>
      </c>
      <c r="X29" s="51">
        <f t="shared" si="6"/>
        <v>1</v>
      </c>
    </row>
    <row r="31" spans="1:24" x14ac:dyDescent="0.3">
      <c r="C31" s="46"/>
      <c r="D31" s="1" t="s">
        <v>48</v>
      </c>
    </row>
    <row r="44" spans="5:6" x14ac:dyDescent="0.3">
      <c r="E44" s="47"/>
      <c r="F44" s="1" t="s">
        <v>48</v>
      </c>
    </row>
  </sheetData>
  <mergeCells count="5">
    <mergeCell ref="H1:P1"/>
    <mergeCell ref="G3:J3"/>
    <mergeCell ref="K3:N3"/>
    <mergeCell ref="O3:R3"/>
    <mergeCell ref="S3:V3"/>
  </mergeCells>
  <conditionalFormatting sqref="B5:X29">
    <cfRule type="expression" dxfId="0" priority="2">
      <formula>$W5&gt;0</formula>
    </cfRule>
  </conditionalFormatting>
  <pageMargins left="0.118055555555556" right="0.118055555555556" top="0.23611111111111099" bottom="0.23611111111111099" header="0.511811023622047" footer="0.511811023622047"/>
  <pageSetup paperSize="9" scale="62" fitToHeight="0" pageOrder="overThenDown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AD47"/>
    <pageSetUpPr fitToPage="1"/>
  </sheetPr>
  <dimension ref="A1:AB32"/>
  <sheetViews>
    <sheetView zoomScale="95" zoomScaleNormal="95" workbookViewId="0">
      <selection activeCell="F19" sqref="F19"/>
    </sheetView>
  </sheetViews>
  <sheetFormatPr baseColWidth="10" defaultColWidth="11.109375" defaultRowHeight="14.4" x14ac:dyDescent="0.3"/>
  <cols>
    <col min="1" max="2" width="8.44140625" style="1" customWidth="1"/>
    <col min="3" max="4" width="22.21875" style="1" customWidth="1"/>
    <col min="5" max="5" width="10.6640625" style="1" customWidth="1"/>
    <col min="6" max="6" width="40.44140625" style="1" customWidth="1"/>
    <col min="7" max="9" width="6.21875" style="1" customWidth="1"/>
    <col min="10" max="10" width="7.109375" style="1" customWidth="1"/>
    <col min="11" max="13" width="6.21875" style="1" customWidth="1"/>
    <col min="14" max="14" width="7.109375" style="1" customWidth="1"/>
    <col min="15" max="17" width="6.21875" style="1" customWidth="1"/>
    <col min="18" max="18" width="7.109375" style="1" customWidth="1"/>
    <col min="19" max="21" width="6.21875" style="1" customWidth="1"/>
    <col min="22" max="22" width="7.109375" style="1" customWidth="1"/>
    <col min="23" max="23" width="9.109375" style="1" customWidth="1"/>
    <col min="24" max="24" width="6.33203125" style="1" customWidth="1"/>
    <col min="25" max="16384" width="11.109375" style="1"/>
  </cols>
  <sheetData>
    <row r="1" spans="1:28" ht="23.4" x14ac:dyDescent="0.3">
      <c r="C1" s="2" t="s">
        <v>4</v>
      </c>
      <c r="D1" s="2" t="s">
        <v>49</v>
      </c>
      <c r="H1" s="53" t="s">
        <v>6</v>
      </c>
      <c r="I1" s="53"/>
      <c r="J1" s="53"/>
      <c r="K1" s="53"/>
      <c r="L1" s="53"/>
      <c r="M1" s="53"/>
      <c r="N1" s="53"/>
      <c r="O1" s="53"/>
      <c r="P1" s="53"/>
    </row>
    <row r="3" spans="1:28" ht="19.5" customHeight="1" x14ac:dyDescent="0.3">
      <c r="B3" s="3" t="s">
        <v>7</v>
      </c>
      <c r="C3" s="3" t="s">
        <v>1</v>
      </c>
      <c r="D3" s="4" t="s">
        <v>2</v>
      </c>
      <c r="E3" s="4" t="s">
        <v>8</v>
      </c>
      <c r="F3" s="5" t="s">
        <v>3</v>
      </c>
      <c r="G3" s="54" t="s">
        <v>9</v>
      </c>
      <c r="H3" s="54"/>
      <c r="I3" s="54"/>
      <c r="J3" s="54"/>
      <c r="K3" s="55" t="s">
        <v>10</v>
      </c>
      <c r="L3" s="55"/>
      <c r="M3" s="55"/>
      <c r="N3" s="55"/>
      <c r="O3" s="56" t="s">
        <v>11</v>
      </c>
      <c r="P3" s="56"/>
      <c r="Q3" s="56"/>
      <c r="R3" s="56"/>
      <c r="S3" s="57" t="s">
        <v>12</v>
      </c>
      <c r="T3" s="57"/>
      <c r="U3" s="57"/>
      <c r="V3" s="57"/>
      <c r="W3" s="6" t="s">
        <v>13</v>
      </c>
      <c r="X3" s="7" t="s">
        <v>14</v>
      </c>
      <c r="Y3" s="52" t="s">
        <v>15</v>
      </c>
      <c r="Z3" s="52"/>
      <c r="AA3" s="52" t="s">
        <v>16</v>
      </c>
      <c r="AB3" s="52"/>
    </row>
    <row r="4" spans="1:28" s="8" customFormat="1" ht="19.5" customHeight="1" x14ac:dyDescent="0.3">
      <c r="B4" s="9"/>
      <c r="C4" s="10"/>
      <c r="D4" s="11"/>
      <c r="E4" s="11"/>
      <c r="F4" s="12"/>
      <c r="G4" s="13" t="s">
        <v>17</v>
      </c>
      <c r="H4" s="14" t="s">
        <v>18</v>
      </c>
      <c r="I4" s="14" t="s">
        <v>19</v>
      </c>
      <c r="J4" s="15" t="s">
        <v>20</v>
      </c>
      <c r="K4" s="13" t="s">
        <v>17</v>
      </c>
      <c r="L4" s="14" t="s">
        <v>18</v>
      </c>
      <c r="M4" s="14" t="s">
        <v>19</v>
      </c>
      <c r="N4" s="15" t="s">
        <v>20</v>
      </c>
      <c r="O4" s="13" t="s">
        <v>17</v>
      </c>
      <c r="P4" s="14" t="s">
        <v>18</v>
      </c>
      <c r="Q4" s="14" t="s">
        <v>19</v>
      </c>
      <c r="R4" s="15" t="s">
        <v>20</v>
      </c>
      <c r="S4" s="13" t="s">
        <v>17</v>
      </c>
      <c r="T4" s="14" t="s">
        <v>18</v>
      </c>
      <c r="U4" s="14" t="s">
        <v>19</v>
      </c>
      <c r="V4" s="15" t="s">
        <v>20</v>
      </c>
      <c r="W4" s="16"/>
      <c r="X4" s="14"/>
      <c r="Y4" s="17" t="s">
        <v>0</v>
      </c>
      <c r="Z4" s="18">
        <v>2015</v>
      </c>
      <c r="AA4" s="17" t="s">
        <v>0</v>
      </c>
      <c r="AB4" s="18">
        <v>2014</v>
      </c>
    </row>
    <row r="5" spans="1:28" ht="19.5" customHeight="1" x14ac:dyDescent="0.3">
      <c r="A5" s="19">
        <v>1</v>
      </c>
      <c r="B5" s="35">
        <v>2014</v>
      </c>
      <c r="C5" s="36" t="s">
        <v>50</v>
      </c>
      <c r="D5" s="23" t="s">
        <v>51</v>
      </c>
      <c r="E5" s="23" t="str">
        <f t="shared" ref="E5:E29" si="0">IF(C5&gt;0,"LK 3 bis 11","")</f>
        <v>LK 3 bis 11</v>
      </c>
      <c r="F5" s="24" t="s">
        <v>23</v>
      </c>
      <c r="G5" s="33">
        <v>3.1</v>
      </c>
      <c r="H5" s="34">
        <v>8.75</v>
      </c>
      <c r="I5" s="34"/>
      <c r="J5" s="27">
        <f t="shared" ref="J5:J29" si="1">ROUND(SUM(G5+H5-I5),2)</f>
        <v>11.85</v>
      </c>
      <c r="K5" s="33">
        <v>2.8</v>
      </c>
      <c r="L5" s="34">
        <v>8.1999999999999993</v>
      </c>
      <c r="M5" s="34"/>
      <c r="N5" s="27">
        <f t="shared" ref="N5:N29" si="2">ROUND(SUM(K5+L5-M5),2)</f>
        <v>11</v>
      </c>
      <c r="O5" s="33">
        <v>3.7</v>
      </c>
      <c r="P5" s="34">
        <v>7.6</v>
      </c>
      <c r="Q5" s="34"/>
      <c r="R5" s="27">
        <f t="shared" ref="R5:R29" si="3">ROUND(SUM(O5+P5-Q5),2)</f>
        <v>11.3</v>
      </c>
      <c r="S5" s="33">
        <v>4.9000000000000004</v>
      </c>
      <c r="T5" s="34">
        <v>8.9</v>
      </c>
      <c r="U5" s="34"/>
      <c r="V5" s="27">
        <f t="shared" ref="V5:V29" si="4">ROUND(SUM(S5+T5-U5),2)</f>
        <v>13.8</v>
      </c>
      <c r="W5" s="28">
        <f t="shared" ref="W5:W29" si="5">ROUND(SUM(J5+N5+R5+V5),2)</f>
        <v>47.95</v>
      </c>
      <c r="X5" s="29">
        <f t="shared" ref="X5:X29" si="6">_xlfn.RANK.EQ(W5,$W$5:$W$29,0)</f>
        <v>1</v>
      </c>
      <c r="Y5" s="30">
        <f t="shared" ref="Y5:Y29" si="7">IF(B5=$Z$4,W5,0)</f>
        <v>0</v>
      </c>
      <c r="Z5" s="31" t="str">
        <f t="shared" ref="Z5:Z29" si="8">IF(Y5&gt;0,_xlfn.RANK.EQ(Y5,$Y$5:$Y$29,0),"-")</f>
        <v>-</v>
      </c>
      <c r="AA5" s="30">
        <f t="shared" ref="AA5:AA29" si="9">IF(B5=$AB$4,W5,0)</f>
        <v>47.95</v>
      </c>
      <c r="AB5" s="31">
        <f t="shared" ref="AB5:AB29" si="10">IF(AA5&gt;0,_xlfn.RANK.EQ(AA5,$AA$5:$AA$40,0),"-")</f>
        <v>1</v>
      </c>
    </row>
    <row r="6" spans="1:28" ht="19.5" customHeight="1" x14ac:dyDescent="0.3">
      <c r="A6" s="19">
        <f t="shared" ref="A6:A29" si="11">A5+1</f>
        <v>2</v>
      </c>
      <c r="B6" s="20"/>
      <c r="C6" s="21"/>
      <c r="D6" s="22"/>
      <c r="E6" s="23" t="str">
        <f t="shared" si="0"/>
        <v/>
      </c>
      <c r="F6" s="24"/>
      <c r="G6" s="25"/>
      <c r="H6" s="26"/>
      <c r="I6" s="26"/>
      <c r="J6" s="27">
        <f t="shared" si="1"/>
        <v>0</v>
      </c>
      <c r="K6" s="25"/>
      <c r="L6" s="26"/>
      <c r="M6" s="26"/>
      <c r="N6" s="27">
        <f t="shared" si="2"/>
        <v>0</v>
      </c>
      <c r="O6" s="25"/>
      <c r="P6" s="26"/>
      <c r="Q6" s="26"/>
      <c r="R6" s="27">
        <f t="shared" si="3"/>
        <v>0</v>
      </c>
      <c r="S6" s="25"/>
      <c r="T6" s="26"/>
      <c r="U6" s="26"/>
      <c r="V6" s="27">
        <f t="shared" si="4"/>
        <v>0</v>
      </c>
      <c r="W6" s="28">
        <f t="shared" si="5"/>
        <v>0</v>
      </c>
      <c r="X6" s="29">
        <f t="shared" si="6"/>
        <v>2</v>
      </c>
      <c r="Y6" s="30">
        <f t="shared" si="7"/>
        <v>0</v>
      </c>
      <c r="Z6" s="31" t="str">
        <f t="shared" si="8"/>
        <v>-</v>
      </c>
      <c r="AA6" s="30">
        <f t="shared" si="9"/>
        <v>0</v>
      </c>
      <c r="AB6" s="31" t="str">
        <f t="shared" si="10"/>
        <v>-</v>
      </c>
    </row>
    <row r="7" spans="1:28" ht="19.5" customHeight="1" x14ac:dyDescent="0.3">
      <c r="A7" s="19">
        <f t="shared" si="11"/>
        <v>3</v>
      </c>
      <c r="B7" s="20"/>
      <c r="C7" s="21"/>
      <c r="D7" s="22"/>
      <c r="E7" s="23" t="str">
        <f t="shared" si="0"/>
        <v/>
      </c>
      <c r="F7" s="24"/>
      <c r="G7" s="25"/>
      <c r="H7" s="26"/>
      <c r="I7" s="26"/>
      <c r="J7" s="27">
        <f t="shared" si="1"/>
        <v>0</v>
      </c>
      <c r="K7" s="25"/>
      <c r="L7" s="26"/>
      <c r="M7" s="26"/>
      <c r="N7" s="27">
        <f t="shared" si="2"/>
        <v>0</v>
      </c>
      <c r="O7" s="25"/>
      <c r="P7" s="26"/>
      <c r="Q7" s="26"/>
      <c r="R7" s="27">
        <f t="shared" si="3"/>
        <v>0</v>
      </c>
      <c r="S7" s="25"/>
      <c r="T7" s="26"/>
      <c r="U7" s="26"/>
      <c r="V7" s="27">
        <f t="shared" si="4"/>
        <v>0</v>
      </c>
      <c r="W7" s="28">
        <f t="shared" si="5"/>
        <v>0</v>
      </c>
      <c r="X7" s="29">
        <f t="shared" si="6"/>
        <v>2</v>
      </c>
      <c r="Y7" s="30">
        <f t="shared" si="7"/>
        <v>0</v>
      </c>
      <c r="Z7" s="31" t="str">
        <f t="shared" si="8"/>
        <v>-</v>
      </c>
      <c r="AA7" s="30">
        <f t="shared" si="9"/>
        <v>0</v>
      </c>
      <c r="AB7" s="31" t="str">
        <f t="shared" si="10"/>
        <v>-</v>
      </c>
    </row>
    <row r="8" spans="1:28" ht="19.5" customHeight="1" x14ac:dyDescent="0.3">
      <c r="A8" s="19">
        <f t="shared" si="11"/>
        <v>4</v>
      </c>
      <c r="B8" s="20"/>
      <c r="C8" s="21"/>
      <c r="D8" s="22"/>
      <c r="E8" s="23" t="str">
        <f t="shared" si="0"/>
        <v/>
      </c>
      <c r="F8" s="24"/>
      <c r="G8" s="25"/>
      <c r="H8" s="26"/>
      <c r="I8" s="26"/>
      <c r="J8" s="27">
        <f t="shared" si="1"/>
        <v>0</v>
      </c>
      <c r="K8" s="25"/>
      <c r="L8" s="26"/>
      <c r="M8" s="26"/>
      <c r="N8" s="27">
        <f t="shared" si="2"/>
        <v>0</v>
      </c>
      <c r="O8" s="25"/>
      <c r="P8" s="26"/>
      <c r="Q8" s="26"/>
      <c r="R8" s="27">
        <f t="shared" si="3"/>
        <v>0</v>
      </c>
      <c r="S8" s="25"/>
      <c r="T8" s="26"/>
      <c r="U8" s="26"/>
      <c r="V8" s="27">
        <f t="shared" si="4"/>
        <v>0</v>
      </c>
      <c r="W8" s="28">
        <f t="shared" si="5"/>
        <v>0</v>
      </c>
      <c r="X8" s="29">
        <f t="shared" si="6"/>
        <v>2</v>
      </c>
      <c r="Y8" s="30">
        <f t="shared" si="7"/>
        <v>0</v>
      </c>
      <c r="Z8" s="31" t="str">
        <f t="shared" si="8"/>
        <v>-</v>
      </c>
      <c r="AA8" s="30">
        <f t="shared" si="9"/>
        <v>0</v>
      </c>
      <c r="AB8" s="31" t="str">
        <f t="shared" si="10"/>
        <v>-</v>
      </c>
    </row>
    <row r="9" spans="1:28" ht="19.5" customHeight="1" x14ac:dyDescent="0.3">
      <c r="A9" s="19">
        <f t="shared" si="11"/>
        <v>5</v>
      </c>
      <c r="B9" s="20"/>
      <c r="C9" s="21"/>
      <c r="D9" s="22"/>
      <c r="E9" s="23" t="str">
        <f t="shared" si="0"/>
        <v/>
      </c>
      <c r="F9" s="24"/>
      <c r="G9" s="25"/>
      <c r="H9" s="26"/>
      <c r="I9" s="26"/>
      <c r="J9" s="27">
        <f t="shared" si="1"/>
        <v>0</v>
      </c>
      <c r="K9" s="25"/>
      <c r="L9" s="26"/>
      <c r="M9" s="26"/>
      <c r="N9" s="27">
        <f t="shared" si="2"/>
        <v>0</v>
      </c>
      <c r="O9" s="25"/>
      <c r="P9" s="26"/>
      <c r="Q9" s="26"/>
      <c r="R9" s="27">
        <f t="shared" si="3"/>
        <v>0</v>
      </c>
      <c r="S9" s="25"/>
      <c r="T9" s="26"/>
      <c r="U9" s="26"/>
      <c r="V9" s="27">
        <f t="shared" si="4"/>
        <v>0</v>
      </c>
      <c r="W9" s="28">
        <f t="shared" si="5"/>
        <v>0</v>
      </c>
      <c r="X9" s="29">
        <f t="shared" si="6"/>
        <v>2</v>
      </c>
      <c r="Y9" s="30">
        <f t="shared" si="7"/>
        <v>0</v>
      </c>
      <c r="Z9" s="31" t="str">
        <f t="shared" si="8"/>
        <v>-</v>
      </c>
      <c r="AA9" s="30">
        <f t="shared" si="9"/>
        <v>0</v>
      </c>
      <c r="AB9" s="31" t="str">
        <f t="shared" si="10"/>
        <v>-</v>
      </c>
    </row>
    <row r="10" spans="1:28" ht="19.5" customHeight="1" x14ac:dyDescent="0.3">
      <c r="A10" s="19">
        <f t="shared" si="11"/>
        <v>6</v>
      </c>
      <c r="B10" s="20"/>
      <c r="C10" s="21"/>
      <c r="D10" s="22"/>
      <c r="E10" s="23" t="str">
        <f t="shared" si="0"/>
        <v/>
      </c>
      <c r="F10" s="24"/>
      <c r="G10" s="25"/>
      <c r="H10" s="26"/>
      <c r="I10" s="26"/>
      <c r="J10" s="27">
        <f t="shared" si="1"/>
        <v>0</v>
      </c>
      <c r="K10" s="25"/>
      <c r="L10" s="26"/>
      <c r="M10" s="26"/>
      <c r="N10" s="27">
        <f t="shared" si="2"/>
        <v>0</v>
      </c>
      <c r="O10" s="25"/>
      <c r="P10" s="26"/>
      <c r="Q10" s="26"/>
      <c r="R10" s="27">
        <f t="shared" si="3"/>
        <v>0</v>
      </c>
      <c r="S10" s="25"/>
      <c r="T10" s="34"/>
      <c r="U10" s="26"/>
      <c r="V10" s="27">
        <f t="shared" si="4"/>
        <v>0</v>
      </c>
      <c r="W10" s="28">
        <f t="shared" si="5"/>
        <v>0</v>
      </c>
      <c r="X10" s="29">
        <f t="shared" si="6"/>
        <v>2</v>
      </c>
      <c r="Y10" s="30">
        <f t="shared" si="7"/>
        <v>0</v>
      </c>
      <c r="Z10" s="31" t="str">
        <f t="shared" si="8"/>
        <v>-</v>
      </c>
      <c r="AA10" s="30">
        <f t="shared" si="9"/>
        <v>0</v>
      </c>
      <c r="AB10" s="31" t="str">
        <f t="shared" si="10"/>
        <v>-</v>
      </c>
    </row>
    <row r="11" spans="1:28" ht="19.5" customHeight="1" x14ac:dyDescent="0.3">
      <c r="A11" s="19">
        <f t="shared" si="11"/>
        <v>7</v>
      </c>
      <c r="B11" s="20"/>
      <c r="C11" s="21"/>
      <c r="D11" s="22"/>
      <c r="E11" s="23" t="str">
        <f t="shared" si="0"/>
        <v/>
      </c>
      <c r="F11" s="24"/>
      <c r="G11" s="25"/>
      <c r="H11" s="26"/>
      <c r="I11" s="26"/>
      <c r="J11" s="27">
        <f t="shared" si="1"/>
        <v>0</v>
      </c>
      <c r="K11" s="25"/>
      <c r="L11" s="26"/>
      <c r="M11" s="26"/>
      <c r="N11" s="27">
        <f t="shared" si="2"/>
        <v>0</v>
      </c>
      <c r="O11" s="25"/>
      <c r="P11" s="26"/>
      <c r="Q11" s="26"/>
      <c r="R11" s="27">
        <f t="shared" si="3"/>
        <v>0</v>
      </c>
      <c r="S11" s="25"/>
      <c r="T11" s="26"/>
      <c r="U11" s="26"/>
      <c r="V11" s="27">
        <f t="shared" si="4"/>
        <v>0</v>
      </c>
      <c r="W11" s="28">
        <f t="shared" si="5"/>
        <v>0</v>
      </c>
      <c r="X11" s="29">
        <f t="shared" si="6"/>
        <v>2</v>
      </c>
      <c r="Y11" s="30">
        <f t="shared" si="7"/>
        <v>0</v>
      </c>
      <c r="Z11" s="31" t="str">
        <f t="shared" si="8"/>
        <v>-</v>
      </c>
      <c r="AA11" s="30">
        <f t="shared" si="9"/>
        <v>0</v>
      </c>
      <c r="AB11" s="31" t="str">
        <f t="shared" si="10"/>
        <v>-</v>
      </c>
    </row>
    <row r="12" spans="1:28" ht="19.5" customHeight="1" x14ac:dyDescent="0.3">
      <c r="A12" s="19">
        <f t="shared" si="11"/>
        <v>8</v>
      </c>
      <c r="B12" s="20"/>
      <c r="C12" s="21"/>
      <c r="D12" s="22"/>
      <c r="E12" s="23" t="str">
        <f t="shared" si="0"/>
        <v/>
      </c>
      <c r="F12" s="24"/>
      <c r="G12" s="25"/>
      <c r="H12" s="26"/>
      <c r="I12" s="26"/>
      <c r="J12" s="27">
        <f t="shared" si="1"/>
        <v>0</v>
      </c>
      <c r="K12" s="25"/>
      <c r="L12" s="26"/>
      <c r="M12" s="26"/>
      <c r="N12" s="27">
        <f t="shared" si="2"/>
        <v>0</v>
      </c>
      <c r="O12" s="25"/>
      <c r="P12" s="26"/>
      <c r="Q12" s="26"/>
      <c r="R12" s="27">
        <f t="shared" si="3"/>
        <v>0</v>
      </c>
      <c r="S12" s="25"/>
      <c r="T12" s="26"/>
      <c r="U12" s="26"/>
      <c r="V12" s="27">
        <f t="shared" si="4"/>
        <v>0</v>
      </c>
      <c r="W12" s="28">
        <f t="shared" si="5"/>
        <v>0</v>
      </c>
      <c r="X12" s="29">
        <f t="shared" si="6"/>
        <v>2</v>
      </c>
      <c r="Y12" s="30">
        <f t="shared" si="7"/>
        <v>0</v>
      </c>
      <c r="Z12" s="31" t="str">
        <f t="shared" si="8"/>
        <v>-</v>
      </c>
      <c r="AA12" s="30">
        <f t="shared" si="9"/>
        <v>0</v>
      </c>
      <c r="AB12" s="31" t="str">
        <f t="shared" si="10"/>
        <v>-</v>
      </c>
    </row>
    <row r="13" spans="1:28" ht="19.5" customHeight="1" x14ac:dyDescent="0.3">
      <c r="A13" s="19">
        <f t="shared" si="11"/>
        <v>9</v>
      </c>
      <c r="B13" s="20"/>
      <c r="C13" s="21"/>
      <c r="D13" s="22"/>
      <c r="E13" s="23" t="str">
        <f t="shared" si="0"/>
        <v/>
      </c>
      <c r="F13" s="24"/>
      <c r="G13" s="25"/>
      <c r="H13" s="26"/>
      <c r="I13" s="26"/>
      <c r="J13" s="27">
        <f t="shared" si="1"/>
        <v>0</v>
      </c>
      <c r="K13" s="25"/>
      <c r="L13" s="26"/>
      <c r="M13" s="26"/>
      <c r="N13" s="27">
        <f t="shared" si="2"/>
        <v>0</v>
      </c>
      <c r="O13" s="25"/>
      <c r="P13" s="26"/>
      <c r="Q13" s="26"/>
      <c r="R13" s="27">
        <f t="shared" si="3"/>
        <v>0</v>
      </c>
      <c r="S13" s="25"/>
      <c r="T13" s="26"/>
      <c r="U13" s="26"/>
      <c r="V13" s="27">
        <f t="shared" si="4"/>
        <v>0</v>
      </c>
      <c r="W13" s="28">
        <f t="shared" si="5"/>
        <v>0</v>
      </c>
      <c r="X13" s="29">
        <f t="shared" si="6"/>
        <v>2</v>
      </c>
      <c r="Y13" s="30">
        <f t="shared" si="7"/>
        <v>0</v>
      </c>
      <c r="Z13" s="31" t="str">
        <f t="shared" si="8"/>
        <v>-</v>
      </c>
      <c r="AA13" s="30">
        <f t="shared" si="9"/>
        <v>0</v>
      </c>
      <c r="AB13" s="31" t="str">
        <f t="shared" si="10"/>
        <v>-</v>
      </c>
    </row>
    <row r="14" spans="1:28" ht="19.5" customHeight="1" x14ac:dyDescent="0.3">
      <c r="A14" s="19">
        <f t="shared" si="11"/>
        <v>10</v>
      </c>
      <c r="B14" s="20"/>
      <c r="C14" s="21"/>
      <c r="D14" s="22"/>
      <c r="E14" s="23" t="str">
        <f t="shared" si="0"/>
        <v/>
      </c>
      <c r="F14" s="24"/>
      <c r="G14" s="25"/>
      <c r="H14" s="26"/>
      <c r="I14" s="26"/>
      <c r="J14" s="27">
        <f t="shared" si="1"/>
        <v>0</v>
      </c>
      <c r="K14" s="25"/>
      <c r="L14" s="26"/>
      <c r="M14" s="26"/>
      <c r="N14" s="27">
        <f t="shared" si="2"/>
        <v>0</v>
      </c>
      <c r="O14" s="25"/>
      <c r="P14" s="26"/>
      <c r="Q14" s="26"/>
      <c r="R14" s="27">
        <f t="shared" si="3"/>
        <v>0</v>
      </c>
      <c r="S14" s="25"/>
      <c r="T14" s="26"/>
      <c r="U14" s="26"/>
      <c r="V14" s="27">
        <f t="shared" si="4"/>
        <v>0</v>
      </c>
      <c r="W14" s="28">
        <f t="shared" si="5"/>
        <v>0</v>
      </c>
      <c r="X14" s="29">
        <f t="shared" si="6"/>
        <v>2</v>
      </c>
      <c r="Y14" s="30">
        <f t="shared" si="7"/>
        <v>0</v>
      </c>
      <c r="Z14" s="31" t="str">
        <f t="shared" si="8"/>
        <v>-</v>
      </c>
      <c r="AA14" s="30">
        <f t="shared" si="9"/>
        <v>0</v>
      </c>
      <c r="AB14" s="31" t="str">
        <f t="shared" si="10"/>
        <v>-</v>
      </c>
    </row>
    <row r="15" spans="1:28" ht="19.5" customHeight="1" x14ac:dyDescent="0.3">
      <c r="A15" s="19">
        <f t="shared" si="11"/>
        <v>11</v>
      </c>
      <c r="B15" s="20"/>
      <c r="C15" s="21"/>
      <c r="D15" s="22"/>
      <c r="E15" s="23" t="str">
        <f t="shared" si="0"/>
        <v/>
      </c>
      <c r="F15" s="24"/>
      <c r="G15" s="25"/>
      <c r="H15" s="26"/>
      <c r="I15" s="26"/>
      <c r="J15" s="27">
        <f t="shared" si="1"/>
        <v>0</v>
      </c>
      <c r="K15" s="25"/>
      <c r="L15" s="26"/>
      <c r="M15" s="26"/>
      <c r="N15" s="27">
        <f t="shared" si="2"/>
        <v>0</v>
      </c>
      <c r="O15" s="25"/>
      <c r="P15" s="26"/>
      <c r="Q15" s="26"/>
      <c r="R15" s="27">
        <f t="shared" si="3"/>
        <v>0</v>
      </c>
      <c r="S15" s="25"/>
      <c r="T15" s="26"/>
      <c r="U15" s="26"/>
      <c r="V15" s="27">
        <f t="shared" si="4"/>
        <v>0</v>
      </c>
      <c r="W15" s="28">
        <f t="shared" si="5"/>
        <v>0</v>
      </c>
      <c r="X15" s="29">
        <f t="shared" si="6"/>
        <v>2</v>
      </c>
      <c r="Y15" s="30">
        <f t="shared" si="7"/>
        <v>0</v>
      </c>
      <c r="Z15" s="31" t="str">
        <f t="shared" si="8"/>
        <v>-</v>
      </c>
      <c r="AA15" s="30">
        <f t="shared" si="9"/>
        <v>0</v>
      </c>
      <c r="AB15" s="31" t="str">
        <f t="shared" si="10"/>
        <v>-</v>
      </c>
    </row>
    <row r="16" spans="1:28" ht="19.5" customHeight="1" x14ac:dyDescent="0.3">
      <c r="A16" s="19">
        <f t="shared" si="11"/>
        <v>12</v>
      </c>
      <c r="B16" s="20"/>
      <c r="C16" s="21"/>
      <c r="D16" s="22"/>
      <c r="E16" s="23" t="str">
        <f t="shared" si="0"/>
        <v/>
      </c>
      <c r="F16" s="24"/>
      <c r="G16" s="25"/>
      <c r="H16" s="26"/>
      <c r="I16" s="26"/>
      <c r="J16" s="27">
        <f t="shared" si="1"/>
        <v>0</v>
      </c>
      <c r="K16" s="25"/>
      <c r="L16" s="26"/>
      <c r="M16" s="26"/>
      <c r="N16" s="27">
        <f t="shared" si="2"/>
        <v>0</v>
      </c>
      <c r="O16" s="25"/>
      <c r="P16" s="26"/>
      <c r="Q16" s="26"/>
      <c r="R16" s="27">
        <f t="shared" si="3"/>
        <v>0</v>
      </c>
      <c r="S16" s="25"/>
      <c r="T16" s="26"/>
      <c r="U16" s="26"/>
      <c r="V16" s="27">
        <f t="shared" si="4"/>
        <v>0</v>
      </c>
      <c r="W16" s="28">
        <f t="shared" si="5"/>
        <v>0</v>
      </c>
      <c r="X16" s="29">
        <f t="shared" si="6"/>
        <v>2</v>
      </c>
      <c r="Y16" s="30">
        <f t="shared" si="7"/>
        <v>0</v>
      </c>
      <c r="Z16" s="31" t="str">
        <f t="shared" si="8"/>
        <v>-</v>
      </c>
      <c r="AA16" s="30">
        <f t="shared" si="9"/>
        <v>0</v>
      </c>
      <c r="AB16" s="31" t="str">
        <f t="shared" si="10"/>
        <v>-</v>
      </c>
    </row>
    <row r="17" spans="1:28" ht="19.5" customHeight="1" x14ac:dyDescent="0.3">
      <c r="A17" s="19">
        <f t="shared" si="11"/>
        <v>13</v>
      </c>
      <c r="B17" s="20"/>
      <c r="C17" s="21"/>
      <c r="D17" s="22"/>
      <c r="E17" s="23" t="str">
        <f t="shared" si="0"/>
        <v/>
      </c>
      <c r="F17" s="24"/>
      <c r="G17" s="25"/>
      <c r="H17" s="26"/>
      <c r="I17" s="26"/>
      <c r="J17" s="27">
        <f t="shared" si="1"/>
        <v>0</v>
      </c>
      <c r="K17" s="25"/>
      <c r="L17" s="26"/>
      <c r="M17" s="26"/>
      <c r="N17" s="27">
        <f t="shared" si="2"/>
        <v>0</v>
      </c>
      <c r="O17" s="25"/>
      <c r="P17" s="26"/>
      <c r="Q17" s="26"/>
      <c r="R17" s="27">
        <f t="shared" si="3"/>
        <v>0</v>
      </c>
      <c r="S17" s="25"/>
      <c r="T17" s="26"/>
      <c r="U17" s="26"/>
      <c r="V17" s="27">
        <f t="shared" si="4"/>
        <v>0</v>
      </c>
      <c r="W17" s="28">
        <f t="shared" si="5"/>
        <v>0</v>
      </c>
      <c r="X17" s="29">
        <f t="shared" si="6"/>
        <v>2</v>
      </c>
      <c r="Y17" s="30">
        <f t="shared" si="7"/>
        <v>0</v>
      </c>
      <c r="Z17" s="31" t="str">
        <f t="shared" si="8"/>
        <v>-</v>
      </c>
      <c r="AA17" s="30">
        <f t="shared" si="9"/>
        <v>0</v>
      </c>
      <c r="AB17" s="31" t="str">
        <f t="shared" si="10"/>
        <v>-</v>
      </c>
    </row>
    <row r="18" spans="1:28" ht="19.5" customHeight="1" x14ac:dyDescent="0.3">
      <c r="A18" s="19">
        <f t="shared" si="11"/>
        <v>14</v>
      </c>
      <c r="B18" s="20"/>
      <c r="C18" s="21"/>
      <c r="D18" s="22"/>
      <c r="E18" s="23" t="str">
        <f t="shared" si="0"/>
        <v/>
      </c>
      <c r="F18" s="24"/>
      <c r="G18" s="25"/>
      <c r="H18" s="26"/>
      <c r="I18" s="26"/>
      <c r="J18" s="27">
        <f t="shared" si="1"/>
        <v>0</v>
      </c>
      <c r="K18" s="25"/>
      <c r="L18" s="26"/>
      <c r="M18" s="26"/>
      <c r="N18" s="27">
        <f t="shared" si="2"/>
        <v>0</v>
      </c>
      <c r="O18" s="25"/>
      <c r="P18" s="26"/>
      <c r="Q18" s="26"/>
      <c r="R18" s="27">
        <f t="shared" si="3"/>
        <v>0</v>
      </c>
      <c r="S18" s="25"/>
      <c r="T18" s="26"/>
      <c r="U18" s="26"/>
      <c r="V18" s="27">
        <f t="shared" si="4"/>
        <v>0</v>
      </c>
      <c r="W18" s="28">
        <f t="shared" si="5"/>
        <v>0</v>
      </c>
      <c r="X18" s="29">
        <f t="shared" si="6"/>
        <v>2</v>
      </c>
      <c r="Y18" s="30">
        <f t="shared" si="7"/>
        <v>0</v>
      </c>
      <c r="Z18" s="31" t="str">
        <f t="shared" si="8"/>
        <v>-</v>
      </c>
      <c r="AA18" s="30">
        <f t="shared" si="9"/>
        <v>0</v>
      </c>
      <c r="AB18" s="31" t="str">
        <f t="shared" si="10"/>
        <v>-</v>
      </c>
    </row>
    <row r="19" spans="1:28" ht="19.5" customHeight="1" x14ac:dyDescent="0.3">
      <c r="A19" s="19">
        <f t="shared" si="11"/>
        <v>15</v>
      </c>
      <c r="B19" s="20"/>
      <c r="C19" s="21"/>
      <c r="D19" s="22"/>
      <c r="E19" s="23" t="str">
        <f t="shared" si="0"/>
        <v/>
      </c>
      <c r="F19" s="24"/>
      <c r="G19" s="25"/>
      <c r="H19" s="26"/>
      <c r="I19" s="26"/>
      <c r="J19" s="27">
        <f t="shared" si="1"/>
        <v>0</v>
      </c>
      <c r="K19" s="25"/>
      <c r="L19" s="26"/>
      <c r="M19" s="26"/>
      <c r="N19" s="27">
        <f t="shared" si="2"/>
        <v>0</v>
      </c>
      <c r="O19" s="25"/>
      <c r="P19" s="26"/>
      <c r="Q19" s="26"/>
      <c r="R19" s="27">
        <f t="shared" si="3"/>
        <v>0</v>
      </c>
      <c r="S19" s="25"/>
      <c r="T19" s="26"/>
      <c r="U19" s="26"/>
      <c r="V19" s="27">
        <f t="shared" si="4"/>
        <v>0</v>
      </c>
      <c r="W19" s="28">
        <f t="shared" si="5"/>
        <v>0</v>
      </c>
      <c r="X19" s="29">
        <f t="shared" si="6"/>
        <v>2</v>
      </c>
      <c r="Y19" s="30">
        <f t="shared" si="7"/>
        <v>0</v>
      </c>
      <c r="Z19" s="31" t="str">
        <f t="shared" si="8"/>
        <v>-</v>
      </c>
      <c r="AA19" s="30">
        <f t="shared" si="9"/>
        <v>0</v>
      </c>
      <c r="AB19" s="31" t="str">
        <f t="shared" si="10"/>
        <v>-</v>
      </c>
    </row>
    <row r="20" spans="1:28" ht="19.5" customHeight="1" x14ac:dyDescent="0.3">
      <c r="A20" s="19">
        <f t="shared" si="11"/>
        <v>16</v>
      </c>
      <c r="B20" s="20"/>
      <c r="C20" s="21"/>
      <c r="D20" s="22"/>
      <c r="E20" s="23" t="str">
        <f t="shared" si="0"/>
        <v/>
      </c>
      <c r="F20" s="24"/>
      <c r="G20" s="25"/>
      <c r="H20" s="26"/>
      <c r="I20" s="26"/>
      <c r="J20" s="27">
        <f t="shared" si="1"/>
        <v>0</v>
      </c>
      <c r="K20" s="25"/>
      <c r="L20" s="26"/>
      <c r="M20" s="26"/>
      <c r="N20" s="27">
        <f t="shared" si="2"/>
        <v>0</v>
      </c>
      <c r="O20" s="25"/>
      <c r="P20" s="26"/>
      <c r="Q20" s="26"/>
      <c r="R20" s="27">
        <f t="shared" si="3"/>
        <v>0</v>
      </c>
      <c r="S20" s="25"/>
      <c r="T20" s="26"/>
      <c r="U20" s="26"/>
      <c r="V20" s="27">
        <f t="shared" si="4"/>
        <v>0</v>
      </c>
      <c r="W20" s="28">
        <f t="shared" si="5"/>
        <v>0</v>
      </c>
      <c r="X20" s="29">
        <f t="shared" si="6"/>
        <v>2</v>
      </c>
      <c r="Y20" s="30">
        <f t="shared" si="7"/>
        <v>0</v>
      </c>
      <c r="Z20" s="31" t="str">
        <f t="shared" si="8"/>
        <v>-</v>
      </c>
      <c r="AA20" s="30">
        <f t="shared" si="9"/>
        <v>0</v>
      </c>
      <c r="AB20" s="31" t="str">
        <f t="shared" si="10"/>
        <v>-</v>
      </c>
    </row>
    <row r="21" spans="1:28" ht="19.5" customHeight="1" x14ac:dyDescent="0.3">
      <c r="A21" s="19">
        <f t="shared" si="11"/>
        <v>17</v>
      </c>
      <c r="B21" s="20"/>
      <c r="C21" s="21"/>
      <c r="D21" s="22"/>
      <c r="E21" s="23" t="str">
        <f t="shared" si="0"/>
        <v/>
      </c>
      <c r="F21" s="24"/>
      <c r="G21" s="25"/>
      <c r="H21" s="26"/>
      <c r="I21" s="26"/>
      <c r="J21" s="27">
        <f t="shared" si="1"/>
        <v>0</v>
      </c>
      <c r="K21" s="25"/>
      <c r="L21" s="26"/>
      <c r="M21" s="26"/>
      <c r="N21" s="27">
        <f t="shared" si="2"/>
        <v>0</v>
      </c>
      <c r="O21" s="25"/>
      <c r="P21" s="26"/>
      <c r="Q21" s="26"/>
      <c r="R21" s="27">
        <f t="shared" si="3"/>
        <v>0</v>
      </c>
      <c r="S21" s="25"/>
      <c r="T21" s="26"/>
      <c r="U21" s="26"/>
      <c r="V21" s="27">
        <f t="shared" si="4"/>
        <v>0</v>
      </c>
      <c r="W21" s="28">
        <f t="shared" si="5"/>
        <v>0</v>
      </c>
      <c r="X21" s="29">
        <f t="shared" si="6"/>
        <v>2</v>
      </c>
      <c r="Y21" s="30">
        <f t="shared" si="7"/>
        <v>0</v>
      </c>
      <c r="Z21" s="31" t="str">
        <f t="shared" si="8"/>
        <v>-</v>
      </c>
      <c r="AA21" s="30">
        <f t="shared" si="9"/>
        <v>0</v>
      </c>
      <c r="AB21" s="31" t="str">
        <f t="shared" si="10"/>
        <v>-</v>
      </c>
    </row>
    <row r="22" spans="1:28" ht="19.5" customHeight="1" x14ac:dyDescent="0.3">
      <c r="A22" s="19">
        <f t="shared" si="11"/>
        <v>18</v>
      </c>
      <c r="B22" s="20"/>
      <c r="C22" s="21"/>
      <c r="D22" s="22"/>
      <c r="E22" s="23" t="str">
        <f t="shared" si="0"/>
        <v/>
      </c>
      <c r="F22" s="24"/>
      <c r="G22" s="25"/>
      <c r="H22" s="26"/>
      <c r="I22" s="26"/>
      <c r="J22" s="27">
        <f t="shared" si="1"/>
        <v>0</v>
      </c>
      <c r="K22" s="25"/>
      <c r="L22" s="26"/>
      <c r="M22" s="26"/>
      <c r="N22" s="27">
        <f t="shared" si="2"/>
        <v>0</v>
      </c>
      <c r="O22" s="25"/>
      <c r="P22" s="26"/>
      <c r="Q22" s="26"/>
      <c r="R22" s="27">
        <f t="shared" si="3"/>
        <v>0</v>
      </c>
      <c r="S22" s="25"/>
      <c r="T22" s="26"/>
      <c r="U22" s="26"/>
      <c r="V22" s="27">
        <f t="shared" si="4"/>
        <v>0</v>
      </c>
      <c r="W22" s="28">
        <f t="shared" si="5"/>
        <v>0</v>
      </c>
      <c r="X22" s="29">
        <f t="shared" si="6"/>
        <v>2</v>
      </c>
      <c r="Y22" s="30">
        <f t="shared" si="7"/>
        <v>0</v>
      </c>
      <c r="Z22" s="31" t="str">
        <f t="shared" si="8"/>
        <v>-</v>
      </c>
      <c r="AA22" s="30">
        <f t="shared" si="9"/>
        <v>0</v>
      </c>
      <c r="AB22" s="31" t="str">
        <f t="shared" si="10"/>
        <v>-</v>
      </c>
    </row>
    <row r="23" spans="1:28" ht="19.5" customHeight="1" x14ac:dyDescent="0.3">
      <c r="A23" s="19">
        <f t="shared" si="11"/>
        <v>19</v>
      </c>
      <c r="B23" s="20"/>
      <c r="C23" s="21"/>
      <c r="D23" s="22"/>
      <c r="E23" s="23" t="str">
        <f t="shared" si="0"/>
        <v/>
      </c>
      <c r="F23" s="24"/>
      <c r="G23" s="25"/>
      <c r="H23" s="26"/>
      <c r="I23" s="26"/>
      <c r="J23" s="27">
        <f t="shared" si="1"/>
        <v>0</v>
      </c>
      <c r="K23" s="25"/>
      <c r="L23" s="26"/>
      <c r="M23" s="26"/>
      <c r="N23" s="27">
        <f t="shared" si="2"/>
        <v>0</v>
      </c>
      <c r="O23" s="25"/>
      <c r="P23" s="26"/>
      <c r="Q23" s="26"/>
      <c r="R23" s="27">
        <f t="shared" si="3"/>
        <v>0</v>
      </c>
      <c r="S23" s="25"/>
      <c r="T23" s="26"/>
      <c r="U23" s="26"/>
      <c r="V23" s="27">
        <f t="shared" si="4"/>
        <v>0</v>
      </c>
      <c r="W23" s="28">
        <f t="shared" si="5"/>
        <v>0</v>
      </c>
      <c r="X23" s="29">
        <f t="shared" si="6"/>
        <v>2</v>
      </c>
      <c r="Y23" s="30">
        <f t="shared" si="7"/>
        <v>0</v>
      </c>
      <c r="Z23" s="31" t="str">
        <f t="shared" si="8"/>
        <v>-</v>
      </c>
      <c r="AA23" s="30">
        <f t="shared" si="9"/>
        <v>0</v>
      </c>
      <c r="AB23" s="31" t="str">
        <f t="shared" si="10"/>
        <v>-</v>
      </c>
    </row>
    <row r="24" spans="1:28" ht="19.5" customHeight="1" x14ac:dyDescent="0.3">
      <c r="A24" s="19">
        <f t="shared" si="11"/>
        <v>20</v>
      </c>
      <c r="B24" s="20"/>
      <c r="C24" s="21"/>
      <c r="D24" s="22"/>
      <c r="E24" s="23" t="str">
        <f t="shared" si="0"/>
        <v/>
      </c>
      <c r="F24" s="24"/>
      <c r="G24" s="25"/>
      <c r="H24" s="26"/>
      <c r="I24" s="26"/>
      <c r="J24" s="27">
        <f t="shared" si="1"/>
        <v>0</v>
      </c>
      <c r="K24" s="25"/>
      <c r="L24" s="26"/>
      <c r="M24" s="26"/>
      <c r="N24" s="27">
        <f t="shared" si="2"/>
        <v>0</v>
      </c>
      <c r="O24" s="25"/>
      <c r="P24" s="26"/>
      <c r="Q24" s="26"/>
      <c r="R24" s="27">
        <f t="shared" si="3"/>
        <v>0</v>
      </c>
      <c r="S24" s="25"/>
      <c r="T24" s="26"/>
      <c r="U24" s="26"/>
      <c r="V24" s="27">
        <f t="shared" si="4"/>
        <v>0</v>
      </c>
      <c r="W24" s="28">
        <f t="shared" si="5"/>
        <v>0</v>
      </c>
      <c r="X24" s="29">
        <f t="shared" si="6"/>
        <v>2</v>
      </c>
      <c r="Y24" s="30">
        <f t="shared" si="7"/>
        <v>0</v>
      </c>
      <c r="Z24" s="31" t="str">
        <f t="shared" si="8"/>
        <v>-</v>
      </c>
      <c r="AA24" s="30">
        <f t="shared" si="9"/>
        <v>0</v>
      </c>
      <c r="AB24" s="31" t="str">
        <f t="shared" si="10"/>
        <v>-</v>
      </c>
    </row>
    <row r="25" spans="1:28" ht="19.5" customHeight="1" x14ac:dyDescent="0.3">
      <c r="A25" s="19">
        <f t="shared" si="11"/>
        <v>21</v>
      </c>
      <c r="B25" s="20"/>
      <c r="C25" s="21"/>
      <c r="D25" s="22"/>
      <c r="E25" s="23" t="str">
        <f t="shared" si="0"/>
        <v/>
      </c>
      <c r="F25" s="24"/>
      <c r="G25" s="25"/>
      <c r="H25" s="26"/>
      <c r="I25" s="26"/>
      <c r="J25" s="27">
        <f t="shared" si="1"/>
        <v>0</v>
      </c>
      <c r="K25" s="25"/>
      <c r="L25" s="26"/>
      <c r="M25" s="26"/>
      <c r="N25" s="27">
        <f t="shared" si="2"/>
        <v>0</v>
      </c>
      <c r="O25" s="25"/>
      <c r="P25" s="26"/>
      <c r="Q25" s="26"/>
      <c r="R25" s="27">
        <f t="shared" si="3"/>
        <v>0</v>
      </c>
      <c r="S25" s="25"/>
      <c r="T25" s="26"/>
      <c r="U25" s="26"/>
      <c r="V25" s="27">
        <f t="shared" si="4"/>
        <v>0</v>
      </c>
      <c r="W25" s="28">
        <f t="shared" si="5"/>
        <v>0</v>
      </c>
      <c r="X25" s="29">
        <f t="shared" si="6"/>
        <v>2</v>
      </c>
      <c r="Y25" s="30">
        <f t="shared" si="7"/>
        <v>0</v>
      </c>
      <c r="Z25" s="31" t="str">
        <f t="shared" si="8"/>
        <v>-</v>
      </c>
      <c r="AA25" s="30">
        <f t="shared" si="9"/>
        <v>0</v>
      </c>
      <c r="AB25" s="31" t="str">
        <f t="shared" si="10"/>
        <v>-</v>
      </c>
    </row>
    <row r="26" spans="1:28" ht="19.5" customHeight="1" x14ac:dyDescent="0.3">
      <c r="A26" s="19">
        <f t="shared" si="11"/>
        <v>22</v>
      </c>
      <c r="B26" s="20"/>
      <c r="C26" s="21"/>
      <c r="D26" s="22"/>
      <c r="E26" s="23" t="str">
        <f t="shared" si="0"/>
        <v/>
      </c>
      <c r="F26" s="24"/>
      <c r="G26" s="25"/>
      <c r="H26" s="26"/>
      <c r="I26" s="26"/>
      <c r="J26" s="27">
        <f t="shared" si="1"/>
        <v>0</v>
      </c>
      <c r="K26" s="25"/>
      <c r="L26" s="26"/>
      <c r="M26" s="26"/>
      <c r="N26" s="27">
        <f t="shared" si="2"/>
        <v>0</v>
      </c>
      <c r="O26" s="25"/>
      <c r="P26" s="26"/>
      <c r="Q26" s="26"/>
      <c r="R26" s="27">
        <f t="shared" si="3"/>
        <v>0</v>
      </c>
      <c r="S26" s="25"/>
      <c r="T26" s="26"/>
      <c r="U26" s="26"/>
      <c r="V26" s="27">
        <f t="shared" si="4"/>
        <v>0</v>
      </c>
      <c r="W26" s="28">
        <f t="shared" si="5"/>
        <v>0</v>
      </c>
      <c r="X26" s="29">
        <f t="shared" si="6"/>
        <v>2</v>
      </c>
      <c r="Y26" s="30">
        <f t="shared" si="7"/>
        <v>0</v>
      </c>
      <c r="Z26" s="31" t="str">
        <f t="shared" si="8"/>
        <v>-</v>
      </c>
      <c r="AA26" s="30">
        <f t="shared" si="9"/>
        <v>0</v>
      </c>
      <c r="AB26" s="31" t="str">
        <f t="shared" si="10"/>
        <v>-</v>
      </c>
    </row>
    <row r="27" spans="1:28" ht="19.5" customHeight="1" x14ac:dyDescent="0.3">
      <c r="A27" s="19">
        <f t="shared" si="11"/>
        <v>23</v>
      </c>
      <c r="B27" s="20"/>
      <c r="C27" s="21"/>
      <c r="D27" s="22"/>
      <c r="E27" s="23" t="str">
        <f t="shared" si="0"/>
        <v/>
      </c>
      <c r="F27" s="24"/>
      <c r="G27" s="25"/>
      <c r="H27" s="26"/>
      <c r="I27" s="26"/>
      <c r="J27" s="27">
        <f t="shared" si="1"/>
        <v>0</v>
      </c>
      <c r="K27" s="25"/>
      <c r="L27" s="26"/>
      <c r="M27" s="26"/>
      <c r="N27" s="27">
        <f t="shared" si="2"/>
        <v>0</v>
      </c>
      <c r="O27" s="25"/>
      <c r="P27" s="26"/>
      <c r="Q27" s="26"/>
      <c r="R27" s="27">
        <f t="shared" si="3"/>
        <v>0</v>
      </c>
      <c r="S27" s="25"/>
      <c r="T27" s="26"/>
      <c r="U27" s="26"/>
      <c r="V27" s="27">
        <f t="shared" si="4"/>
        <v>0</v>
      </c>
      <c r="W27" s="28">
        <f t="shared" si="5"/>
        <v>0</v>
      </c>
      <c r="X27" s="29">
        <f t="shared" si="6"/>
        <v>2</v>
      </c>
      <c r="Y27" s="30">
        <f t="shared" si="7"/>
        <v>0</v>
      </c>
      <c r="Z27" s="31" t="str">
        <f t="shared" si="8"/>
        <v>-</v>
      </c>
      <c r="AA27" s="30">
        <f t="shared" si="9"/>
        <v>0</v>
      </c>
      <c r="AB27" s="31" t="str">
        <f t="shared" si="10"/>
        <v>-</v>
      </c>
    </row>
    <row r="28" spans="1:28" ht="19.5" customHeight="1" x14ac:dyDescent="0.3">
      <c r="A28" s="19">
        <f t="shared" si="11"/>
        <v>24</v>
      </c>
      <c r="B28" s="20"/>
      <c r="C28" s="21"/>
      <c r="D28" s="22"/>
      <c r="E28" s="23" t="str">
        <f t="shared" si="0"/>
        <v/>
      </c>
      <c r="F28" s="24"/>
      <c r="G28" s="25"/>
      <c r="H28" s="26"/>
      <c r="I28" s="26"/>
      <c r="J28" s="27">
        <f t="shared" si="1"/>
        <v>0</v>
      </c>
      <c r="K28" s="25"/>
      <c r="L28" s="26"/>
      <c r="M28" s="26"/>
      <c r="N28" s="27">
        <f t="shared" si="2"/>
        <v>0</v>
      </c>
      <c r="O28" s="25"/>
      <c r="P28" s="26"/>
      <c r="Q28" s="26"/>
      <c r="R28" s="27">
        <f t="shared" si="3"/>
        <v>0</v>
      </c>
      <c r="S28" s="25"/>
      <c r="T28" s="26"/>
      <c r="U28" s="26"/>
      <c r="V28" s="27">
        <f t="shared" si="4"/>
        <v>0</v>
      </c>
      <c r="W28" s="28">
        <f t="shared" si="5"/>
        <v>0</v>
      </c>
      <c r="X28" s="29">
        <f t="shared" si="6"/>
        <v>2</v>
      </c>
      <c r="Y28" s="30">
        <f t="shared" si="7"/>
        <v>0</v>
      </c>
      <c r="Z28" s="31" t="str">
        <f t="shared" si="8"/>
        <v>-</v>
      </c>
      <c r="AA28" s="30">
        <f t="shared" si="9"/>
        <v>0</v>
      </c>
      <c r="AB28" s="31" t="str">
        <f t="shared" si="10"/>
        <v>-</v>
      </c>
    </row>
    <row r="29" spans="1:28" ht="19.5" customHeight="1" x14ac:dyDescent="0.3">
      <c r="A29" s="19">
        <f t="shared" si="11"/>
        <v>25</v>
      </c>
      <c r="B29" s="10"/>
      <c r="C29" s="10"/>
      <c r="D29" s="11"/>
      <c r="E29" s="38" t="str">
        <f t="shared" si="0"/>
        <v/>
      </c>
      <c r="F29" s="12"/>
      <c r="G29" s="10"/>
      <c r="H29" s="11"/>
      <c r="I29" s="11"/>
      <c r="J29" s="39">
        <f t="shared" si="1"/>
        <v>0</v>
      </c>
      <c r="K29" s="10"/>
      <c r="L29" s="11"/>
      <c r="M29" s="11"/>
      <c r="N29" s="39">
        <f t="shared" si="2"/>
        <v>0</v>
      </c>
      <c r="O29" s="10"/>
      <c r="P29" s="11"/>
      <c r="Q29" s="11"/>
      <c r="R29" s="39">
        <f t="shared" si="3"/>
        <v>0</v>
      </c>
      <c r="S29" s="10"/>
      <c r="T29" s="11"/>
      <c r="U29" s="11"/>
      <c r="V29" s="39">
        <f t="shared" si="4"/>
        <v>0</v>
      </c>
      <c r="W29" s="40">
        <f t="shared" si="5"/>
        <v>0</v>
      </c>
      <c r="X29" s="41">
        <f t="shared" si="6"/>
        <v>2</v>
      </c>
      <c r="Y29" s="42">
        <f t="shared" si="7"/>
        <v>0</v>
      </c>
      <c r="Z29" s="43" t="str">
        <f t="shared" si="8"/>
        <v>-</v>
      </c>
      <c r="AA29" s="42">
        <f t="shared" si="9"/>
        <v>0</v>
      </c>
      <c r="AB29" s="43" t="str">
        <f t="shared" si="10"/>
        <v>-</v>
      </c>
    </row>
    <row r="30" spans="1:28" ht="15.6" x14ac:dyDescent="0.3">
      <c r="Y30" s="44"/>
      <c r="Z30" s="45"/>
      <c r="AA30" s="44"/>
      <c r="AB30" s="45"/>
    </row>
    <row r="31" spans="1:28" ht="15.6" x14ac:dyDescent="0.3">
      <c r="C31" s="46"/>
      <c r="D31" s="1" t="s">
        <v>48</v>
      </c>
      <c r="Y31" s="44"/>
      <c r="Z31" s="45"/>
      <c r="AA31" s="44"/>
      <c r="AB31" s="45"/>
    </row>
    <row r="32" spans="1:28" ht="15.6" x14ac:dyDescent="0.3">
      <c r="Y32" s="44"/>
      <c r="Z32" s="45"/>
      <c r="AA32" s="44"/>
      <c r="AB32" s="45"/>
    </row>
  </sheetData>
  <mergeCells count="7">
    <mergeCell ref="Y3:Z3"/>
    <mergeCell ref="AA3:AB3"/>
    <mergeCell ref="H1:P1"/>
    <mergeCell ref="G3:J3"/>
    <mergeCell ref="K3:N3"/>
    <mergeCell ref="O3:R3"/>
    <mergeCell ref="S3:V3"/>
  </mergeCells>
  <pageMargins left="0.118055555555556" right="0.118055555555556" top="0.23611111111111099" bottom="0.23611111111111099" header="0.511811023622047" footer="0.511811023622047"/>
  <pageSetup paperSize="9" scale="52" fitToHeight="0" pageOrder="overThenDown" orientation="landscape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AD47"/>
    <pageSetUpPr fitToPage="1"/>
  </sheetPr>
  <dimension ref="A1:AB44"/>
  <sheetViews>
    <sheetView zoomScale="95" zoomScaleNormal="95" workbookViewId="0">
      <selection activeCell="B5" sqref="B5"/>
    </sheetView>
  </sheetViews>
  <sheetFormatPr baseColWidth="10" defaultColWidth="11.109375" defaultRowHeight="14.4" x14ac:dyDescent="0.3"/>
  <cols>
    <col min="1" max="2" width="8.44140625" style="1" customWidth="1"/>
    <col min="3" max="4" width="22.21875" style="1" customWidth="1"/>
    <col min="5" max="5" width="10.6640625" style="1" customWidth="1"/>
    <col min="6" max="6" width="28.21875" style="1" customWidth="1"/>
    <col min="7" max="9" width="6.21875" style="1" customWidth="1"/>
    <col min="10" max="10" width="7.109375" style="1" customWidth="1"/>
    <col min="11" max="13" width="6.21875" style="1" customWidth="1"/>
    <col min="14" max="14" width="7.109375" style="1" customWidth="1"/>
    <col min="15" max="17" width="6.21875" style="1" customWidth="1"/>
    <col min="18" max="18" width="7.109375" style="1" customWidth="1"/>
    <col min="19" max="21" width="6.21875" style="1" customWidth="1"/>
    <col min="22" max="22" width="7.109375" style="1" customWidth="1"/>
    <col min="23" max="23" width="9.109375" style="1" customWidth="1"/>
    <col min="24" max="24" width="6.33203125" style="1" customWidth="1"/>
    <col min="25" max="16384" width="11.109375" style="1"/>
  </cols>
  <sheetData>
    <row r="1" spans="1:28" ht="23.4" x14ac:dyDescent="0.3">
      <c r="C1" s="2" t="s">
        <v>4</v>
      </c>
      <c r="D1" s="2" t="s">
        <v>52</v>
      </c>
      <c r="H1" s="53" t="s">
        <v>6</v>
      </c>
      <c r="I1" s="53"/>
      <c r="J1" s="53"/>
      <c r="K1" s="53"/>
      <c r="L1" s="53"/>
      <c r="M1" s="53"/>
      <c r="N1" s="53"/>
      <c r="O1" s="53"/>
      <c r="P1" s="53"/>
    </row>
    <row r="3" spans="1:28" ht="19.5" customHeight="1" x14ac:dyDescent="0.3">
      <c r="B3" s="3" t="s">
        <v>7</v>
      </c>
      <c r="C3" s="3" t="s">
        <v>1</v>
      </c>
      <c r="D3" s="4" t="s">
        <v>2</v>
      </c>
      <c r="E3" s="4" t="s">
        <v>8</v>
      </c>
      <c r="F3" s="5" t="s">
        <v>3</v>
      </c>
      <c r="G3" s="54" t="s">
        <v>9</v>
      </c>
      <c r="H3" s="54"/>
      <c r="I3" s="54"/>
      <c r="J3" s="54"/>
      <c r="K3" s="55" t="s">
        <v>10</v>
      </c>
      <c r="L3" s="55"/>
      <c r="M3" s="55"/>
      <c r="N3" s="55"/>
      <c r="O3" s="56" t="s">
        <v>11</v>
      </c>
      <c r="P3" s="56"/>
      <c r="Q3" s="56"/>
      <c r="R3" s="56"/>
      <c r="S3" s="57" t="s">
        <v>12</v>
      </c>
      <c r="T3" s="57"/>
      <c r="U3" s="57"/>
      <c r="V3" s="57"/>
      <c r="W3" s="6" t="s">
        <v>13</v>
      </c>
      <c r="X3" s="7" t="s">
        <v>14</v>
      </c>
      <c r="Y3" s="52" t="s">
        <v>15</v>
      </c>
      <c r="Z3" s="52"/>
      <c r="AA3" s="52" t="s">
        <v>16</v>
      </c>
      <c r="AB3" s="52"/>
    </row>
    <row r="4" spans="1:28" s="8" customFormat="1" ht="19.5" customHeight="1" x14ac:dyDescent="0.3">
      <c r="B4" s="9"/>
      <c r="C4" s="10"/>
      <c r="D4" s="11"/>
      <c r="E4" s="11"/>
      <c r="F4" s="12"/>
      <c r="G4" s="13" t="s">
        <v>17</v>
      </c>
      <c r="H4" s="14" t="s">
        <v>18</v>
      </c>
      <c r="I4" s="14" t="s">
        <v>19</v>
      </c>
      <c r="J4" s="15" t="s">
        <v>20</v>
      </c>
      <c r="K4" s="13" t="s">
        <v>17</v>
      </c>
      <c r="L4" s="14" t="s">
        <v>18</v>
      </c>
      <c r="M4" s="14" t="s">
        <v>19</v>
      </c>
      <c r="N4" s="15" t="s">
        <v>20</v>
      </c>
      <c r="O4" s="13" t="s">
        <v>17</v>
      </c>
      <c r="P4" s="14" t="s">
        <v>18</v>
      </c>
      <c r="Q4" s="14" t="s">
        <v>19</v>
      </c>
      <c r="R4" s="15" t="s">
        <v>20</v>
      </c>
      <c r="S4" s="13" t="s">
        <v>17</v>
      </c>
      <c r="T4" s="14" t="s">
        <v>18</v>
      </c>
      <c r="U4" s="14" t="s">
        <v>19</v>
      </c>
      <c r="V4" s="15" t="s">
        <v>20</v>
      </c>
      <c r="W4" s="16"/>
      <c r="X4" s="14"/>
      <c r="Y4" s="17" t="s">
        <v>0</v>
      </c>
      <c r="Z4" s="18">
        <v>2015</v>
      </c>
      <c r="AA4" s="17" t="s">
        <v>0</v>
      </c>
      <c r="AB4" s="18">
        <v>2014</v>
      </c>
    </row>
    <row r="5" spans="1:28" ht="19.5" customHeight="1" x14ac:dyDescent="0.3">
      <c r="A5" s="19">
        <v>1</v>
      </c>
      <c r="B5" s="35"/>
      <c r="C5" s="36"/>
      <c r="D5" s="23"/>
      <c r="E5" s="23" t="str">
        <f t="shared" ref="E5:E29" si="0">IF(C5&gt;0,"LK 2 bis 11","")</f>
        <v/>
      </c>
      <c r="F5" s="37"/>
      <c r="G5" s="33"/>
      <c r="H5" s="34"/>
      <c r="I5" s="34"/>
      <c r="J5" s="27">
        <f t="shared" ref="J5:J29" si="1">ROUND(SUM(G5+H5-I5),2)</f>
        <v>0</v>
      </c>
      <c r="K5" s="33"/>
      <c r="L5" s="34"/>
      <c r="M5" s="34"/>
      <c r="N5" s="27">
        <f t="shared" ref="N5:N29" si="2">ROUND(SUM(K5+L5-M5),2)</f>
        <v>0</v>
      </c>
      <c r="O5" s="33"/>
      <c r="P5" s="34"/>
      <c r="Q5" s="34"/>
      <c r="R5" s="27">
        <f t="shared" ref="R5:R29" si="3">ROUND(SUM(O5+P5-Q5),2)</f>
        <v>0</v>
      </c>
      <c r="S5" s="33"/>
      <c r="T5" s="34"/>
      <c r="U5" s="34"/>
      <c r="V5" s="27">
        <f t="shared" ref="V5:V29" si="4">ROUND(SUM(S5+T5-U5),2)</f>
        <v>0</v>
      </c>
      <c r="W5" s="28">
        <f t="shared" ref="W5:W29" si="5">ROUND(SUM(J5+N5+R5+V5),2)</f>
        <v>0</v>
      </c>
      <c r="X5" s="29">
        <f t="shared" ref="X5:X29" si="6">_xlfn.RANK.EQ(W5,$W$5:$W$29,0)</f>
        <v>1</v>
      </c>
      <c r="Y5" s="30">
        <f t="shared" ref="Y5:Y29" si="7">IF(B5=$Z$4,W5,0)</f>
        <v>0</v>
      </c>
      <c r="Z5" s="31" t="str">
        <f t="shared" ref="Z5:Z29" si="8">IF(Y5&gt;0,_xlfn.RANK.EQ(Y5,$Y$5:$Y$29,0),"-")</f>
        <v>-</v>
      </c>
      <c r="AA5" s="30">
        <f t="shared" ref="AA5:AA29" si="9">IF(B5=$AB$4,W5,0)</f>
        <v>0</v>
      </c>
      <c r="AB5" s="31" t="str">
        <f t="shared" ref="AB5:AB29" si="10">IF(AA5&gt;0,_xlfn.RANK.EQ(AA5,$AA$5:$AA$40,0),"-")</f>
        <v>-</v>
      </c>
    </row>
    <row r="6" spans="1:28" ht="19.5" customHeight="1" x14ac:dyDescent="0.3">
      <c r="A6" s="19">
        <f t="shared" ref="A6:A29" si="11">A5+1</f>
        <v>2</v>
      </c>
      <c r="B6" s="20"/>
      <c r="C6" s="21"/>
      <c r="D6" s="22"/>
      <c r="E6" s="23" t="str">
        <f t="shared" si="0"/>
        <v/>
      </c>
      <c r="F6" s="24"/>
      <c r="G6" s="25"/>
      <c r="H6" s="26"/>
      <c r="I6" s="26"/>
      <c r="J6" s="27">
        <f t="shared" si="1"/>
        <v>0</v>
      </c>
      <c r="K6" s="25"/>
      <c r="L6" s="26"/>
      <c r="M6" s="26"/>
      <c r="N6" s="27">
        <f t="shared" si="2"/>
        <v>0</v>
      </c>
      <c r="O6" s="25"/>
      <c r="P6" s="26"/>
      <c r="Q6" s="26"/>
      <c r="R6" s="27">
        <f t="shared" si="3"/>
        <v>0</v>
      </c>
      <c r="S6" s="25"/>
      <c r="T6" s="26"/>
      <c r="U6" s="26"/>
      <c r="V6" s="27">
        <f t="shared" si="4"/>
        <v>0</v>
      </c>
      <c r="W6" s="28">
        <f t="shared" si="5"/>
        <v>0</v>
      </c>
      <c r="X6" s="29">
        <f t="shared" si="6"/>
        <v>1</v>
      </c>
      <c r="Y6" s="30">
        <f t="shared" si="7"/>
        <v>0</v>
      </c>
      <c r="Z6" s="31" t="str">
        <f t="shared" si="8"/>
        <v>-</v>
      </c>
      <c r="AA6" s="30">
        <f t="shared" si="9"/>
        <v>0</v>
      </c>
      <c r="AB6" s="31" t="str">
        <f t="shared" si="10"/>
        <v>-</v>
      </c>
    </row>
    <row r="7" spans="1:28" ht="19.5" customHeight="1" x14ac:dyDescent="0.3">
      <c r="A7" s="19">
        <f t="shared" si="11"/>
        <v>3</v>
      </c>
      <c r="B7" s="20"/>
      <c r="C7" s="21"/>
      <c r="D7" s="22"/>
      <c r="E7" s="23" t="str">
        <f t="shared" si="0"/>
        <v/>
      </c>
      <c r="F7" s="24"/>
      <c r="G7" s="25"/>
      <c r="H7" s="26"/>
      <c r="I7" s="26"/>
      <c r="J7" s="27">
        <f t="shared" si="1"/>
        <v>0</v>
      </c>
      <c r="K7" s="25"/>
      <c r="L7" s="26"/>
      <c r="M7" s="26"/>
      <c r="N7" s="27">
        <f t="shared" si="2"/>
        <v>0</v>
      </c>
      <c r="O7" s="25"/>
      <c r="P7" s="26"/>
      <c r="Q7" s="26"/>
      <c r="R7" s="27">
        <f t="shared" si="3"/>
        <v>0</v>
      </c>
      <c r="S7" s="25"/>
      <c r="T7" s="26"/>
      <c r="U7" s="26"/>
      <c r="V7" s="27">
        <f t="shared" si="4"/>
        <v>0</v>
      </c>
      <c r="W7" s="28">
        <f t="shared" si="5"/>
        <v>0</v>
      </c>
      <c r="X7" s="29">
        <f t="shared" si="6"/>
        <v>1</v>
      </c>
      <c r="Y7" s="30">
        <f t="shared" si="7"/>
        <v>0</v>
      </c>
      <c r="Z7" s="31" t="str">
        <f t="shared" si="8"/>
        <v>-</v>
      </c>
      <c r="AA7" s="30">
        <f t="shared" si="9"/>
        <v>0</v>
      </c>
      <c r="AB7" s="31" t="str">
        <f t="shared" si="10"/>
        <v>-</v>
      </c>
    </row>
    <row r="8" spans="1:28" ht="19.5" customHeight="1" x14ac:dyDescent="0.3">
      <c r="A8" s="19">
        <f t="shared" si="11"/>
        <v>4</v>
      </c>
      <c r="B8" s="20"/>
      <c r="C8" s="21"/>
      <c r="D8" s="22"/>
      <c r="E8" s="23" t="str">
        <f t="shared" si="0"/>
        <v/>
      </c>
      <c r="F8" s="24"/>
      <c r="G8" s="25"/>
      <c r="H8" s="26"/>
      <c r="I8" s="26"/>
      <c r="J8" s="27">
        <f t="shared" si="1"/>
        <v>0</v>
      </c>
      <c r="K8" s="25"/>
      <c r="L8" s="26"/>
      <c r="M8" s="26"/>
      <c r="N8" s="27">
        <f t="shared" si="2"/>
        <v>0</v>
      </c>
      <c r="O8" s="25"/>
      <c r="P8" s="26"/>
      <c r="Q8" s="26"/>
      <c r="R8" s="27">
        <f t="shared" si="3"/>
        <v>0</v>
      </c>
      <c r="S8" s="25"/>
      <c r="T8" s="26"/>
      <c r="U8" s="26"/>
      <c r="V8" s="27">
        <f t="shared" si="4"/>
        <v>0</v>
      </c>
      <c r="W8" s="28">
        <f t="shared" si="5"/>
        <v>0</v>
      </c>
      <c r="X8" s="29">
        <f t="shared" si="6"/>
        <v>1</v>
      </c>
      <c r="Y8" s="30">
        <f t="shared" si="7"/>
        <v>0</v>
      </c>
      <c r="Z8" s="31" t="str">
        <f t="shared" si="8"/>
        <v>-</v>
      </c>
      <c r="AA8" s="30">
        <f t="shared" si="9"/>
        <v>0</v>
      </c>
      <c r="AB8" s="31" t="str">
        <f t="shared" si="10"/>
        <v>-</v>
      </c>
    </row>
    <row r="9" spans="1:28" ht="19.5" customHeight="1" x14ac:dyDescent="0.3">
      <c r="A9" s="19">
        <f t="shared" si="11"/>
        <v>5</v>
      </c>
      <c r="B9" s="20"/>
      <c r="C9" s="21"/>
      <c r="D9" s="22"/>
      <c r="E9" s="23" t="str">
        <f t="shared" si="0"/>
        <v/>
      </c>
      <c r="F9" s="24"/>
      <c r="G9" s="25"/>
      <c r="H9" s="26"/>
      <c r="I9" s="26"/>
      <c r="J9" s="27">
        <f t="shared" si="1"/>
        <v>0</v>
      </c>
      <c r="K9" s="25"/>
      <c r="L9" s="26"/>
      <c r="M9" s="26"/>
      <c r="N9" s="27">
        <f t="shared" si="2"/>
        <v>0</v>
      </c>
      <c r="O9" s="25"/>
      <c r="P9" s="26"/>
      <c r="Q9" s="26"/>
      <c r="R9" s="27">
        <f t="shared" si="3"/>
        <v>0</v>
      </c>
      <c r="S9" s="25"/>
      <c r="T9" s="26"/>
      <c r="U9" s="26"/>
      <c r="V9" s="27">
        <f t="shared" si="4"/>
        <v>0</v>
      </c>
      <c r="W9" s="28">
        <f t="shared" si="5"/>
        <v>0</v>
      </c>
      <c r="X9" s="29">
        <f t="shared" si="6"/>
        <v>1</v>
      </c>
      <c r="Y9" s="30">
        <f t="shared" si="7"/>
        <v>0</v>
      </c>
      <c r="Z9" s="31" t="str">
        <f t="shared" si="8"/>
        <v>-</v>
      </c>
      <c r="AA9" s="30">
        <f t="shared" si="9"/>
        <v>0</v>
      </c>
      <c r="AB9" s="31" t="str">
        <f t="shared" si="10"/>
        <v>-</v>
      </c>
    </row>
    <row r="10" spans="1:28" ht="19.5" customHeight="1" x14ac:dyDescent="0.3">
      <c r="A10" s="19">
        <f t="shared" si="11"/>
        <v>6</v>
      </c>
      <c r="B10" s="20"/>
      <c r="C10" s="21"/>
      <c r="D10" s="22"/>
      <c r="E10" s="23" t="str">
        <f t="shared" si="0"/>
        <v/>
      </c>
      <c r="F10" s="24"/>
      <c r="G10" s="25"/>
      <c r="H10" s="26"/>
      <c r="I10" s="26"/>
      <c r="J10" s="27">
        <f t="shared" si="1"/>
        <v>0</v>
      </c>
      <c r="K10" s="25"/>
      <c r="L10" s="26"/>
      <c r="M10" s="26"/>
      <c r="N10" s="27">
        <f t="shared" si="2"/>
        <v>0</v>
      </c>
      <c r="O10" s="25"/>
      <c r="P10" s="26"/>
      <c r="Q10" s="26"/>
      <c r="R10" s="27">
        <f t="shared" si="3"/>
        <v>0</v>
      </c>
      <c r="S10" s="25"/>
      <c r="T10" s="34"/>
      <c r="U10" s="26"/>
      <c r="V10" s="27">
        <f t="shared" si="4"/>
        <v>0</v>
      </c>
      <c r="W10" s="28">
        <f t="shared" si="5"/>
        <v>0</v>
      </c>
      <c r="X10" s="29">
        <f t="shared" si="6"/>
        <v>1</v>
      </c>
      <c r="Y10" s="30">
        <f t="shared" si="7"/>
        <v>0</v>
      </c>
      <c r="Z10" s="31" t="str">
        <f t="shared" si="8"/>
        <v>-</v>
      </c>
      <c r="AA10" s="30">
        <f t="shared" si="9"/>
        <v>0</v>
      </c>
      <c r="AB10" s="31" t="str">
        <f t="shared" si="10"/>
        <v>-</v>
      </c>
    </row>
    <row r="11" spans="1:28" ht="19.5" customHeight="1" x14ac:dyDescent="0.3">
      <c r="A11" s="19">
        <f t="shared" si="11"/>
        <v>7</v>
      </c>
      <c r="B11" s="20"/>
      <c r="C11" s="21"/>
      <c r="D11" s="22"/>
      <c r="E11" s="23" t="str">
        <f t="shared" si="0"/>
        <v/>
      </c>
      <c r="F11" s="24"/>
      <c r="G11" s="25"/>
      <c r="H11" s="26"/>
      <c r="I11" s="26"/>
      <c r="J11" s="27">
        <f t="shared" si="1"/>
        <v>0</v>
      </c>
      <c r="K11" s="25"/>
      <c r="L11" s="26"/>
      <c r="M11" s="26"/>
      <c r="N11" s="27">
        <f t="shared" si="2"/>
        <v>0</v>
      </c>
      <c r="O11" s="25"/>
      <c r="P11" s="26"/>
      <c r="Q11" s="26"/>
      <c r="R11" s="27">
        <f t="shared" si="3"/>
        <v>0</v>
      </c>
      <c r="S11" s="25"/>
      <c r="T11" s="26"/>
      <c r="U11" s="26"/>
      <c r="V11" s="27">
        <f t="shared" si="4"/>
        <v>0</v>
      </c>
      <c r="W11" s="28">
        <f t="shared" si="5"/>
        <v>0</v>
      </c>
      <c r="X11" s="29">
        <f t="shared" si="6"/>
        <v>1</v>
      </c>
      <c r="Y11" s="30">
        <f t="shared" si="7"/>
        <v>0</v>
      </c>
      <c r="Z11" s="31" t="str">
        <f t="shared" si="8"/>
        <v>-</v>
      </c>
      <c r="AA11" s="30">
        <f t="shared" si="9"/>
        <v>0</v>
      </c>
      <c r="AB11" s="31" t="str">
        <f t="shared" si="10"/>
        <v>-</v>
      </c>
    </row>
    <row r="12" spans="1:28" ht="19.5" customHeight="1" x14ac:dyDescent="0.3">
      <c r="A12" s="19">
        <f t="shared" si="11"/>
        <v>8</v>
      </c>
      <c r="B12" s="20"/>
      <c r="C12" s="21"/>
      <c r="D12" s="22"/>
      <c r="E12" s="23" t="str">
        <f t="shared" si="0"/>
        <v/>
      </c>
      <c r="F12" s="24"/>
      <c r="G12" s="25"/>
      <c r="H12" s="26"/>
      <c r="I12" s="26"/>
      <c r="J12" s="27">
        <f t="shared" si="1"/>
        <v>0</v>
      </c>
      <c r="K12" s="25"/>
      <c r="L12" s="26"/>
      <c r="M12" s="26"/>
      <c r="N12" s="27">
        <f t="shared" si="2"/>
        <v>0</v>
      </c>
      <c r="O12" s="25"/>
      <c r="P12" s="26"/>
      <c r="Q12" s="26"/>
      <c r="R12" s="27">
        <f t="shared" si="3"/>
        <v>0</v>
      </c>
      <c r="S12" s="25"/>
      <c r="T12" s="26"/>
      <c r="U12" s="26"/>
      <c r="V12" s="27">
        <f t="shared" si="4"/>
        <v>0</v>
      </c>
      <c r="W12" s="28">
        <f t="shared" si="5"/>
        <v>0</v>
      </c>
      <c r="X12" s="29">
        <f t="shared" si="6"/>
        <v>1</v>
      </c>
      <c r="Y12" s="30">
        <f t="shared" si="7"/>
        <v>0</v>
      </c>
      <c r="Z12" s="31" t="str">
        <f t="shared" si="8"/>
        <v>-</v>
      </c>
      <c r="AA12" s="30">
        <f t="shared" si="9"/>
        <v>0</v>
      </c>
      <c r="AB12" s="31" t="str">
        <f t="shared" si="10"/>
        <v>-</v>
      </c>
    </row>
    <row r="13" spans="1:28" ht="19.5" customHeight="1" x14ac:dyDescent="0.3">
      <c r="A13" s="19">
        <f t="shared" si="11"/>
        <v>9</v>
      </c>
      <c r="B13" s="20"/>
      <c r="C13" s="21"/>
      <c r="D13" s="22"/>
      <c r="E13" s="23" t="str">
        <f t="shared" si="0"/>
        <v/>
      </c>
      <c r="F13" s="24"/>
      <c r="G13" s="25"/>
      <c r="H13" s="26"/>
      <c r="I13" s="26"/>
      <c r="J13" s="27">
        <f t="shared" si="1"/>
        <v>0</v>
      </c>
      <c r="K13" s="25"/>
      <c r="L13" s="26"/>
      <c r="M13" s="26"/>
      <c r="N13" s="27">
        <f t="shared" si="2"/>
        <v>0</v>
      </c>
      <c r="O13" s="25"/>
      <c r="P13" s="26"/>
      <c r="Q13" s="26"/>
      <c r="R13" s="27">
        <f t="shared" si="3"/>
        <v>0</v>
      </c>
      <c r="S13" s="25"/>
      <c r="T13" s="26"/>
      <c r="U13" s="26"/>
      <c r="V13" s="27">
        <f t="shared" si="4"/>
        <v>0</v>
      </c>
      <c r="W13" s="28">
        <f t="shared" si="5"/>
        <v>0</v>
      </c>
      <c r="X13" s="29">
        <f t="shared" si="6"/>
        <v>1</v>
      </c>
      <c r="Y13" s="30">
        <f t="shared" si="7"/>
        <v>0</v>
      </c>
      <c r="Z13" s="31" t="str">
        <f t="shared" si="8"/>
        <v>-</v>
      </c>
      <c r="AA13" s="30">
        <f t="shared" si="9"/>
        <v>0</v>
      </c>
      <c r="AB13" s="31" t="str">
        <f t="shared" si="10"/>
        <v>-</v>
      </c>
    </row>
    <row r="14" spans="1:28" ht="19.5" customHeight="1" x14ac:dyDescent="0.3">
      <c r="A14" s="19">
        <f t="shared" si="11"/>
        <v>10</v>
      </c>
      <c r="B14" s="20"/>
      <c r="C14" s="21"/>
      <c r="D14" s="22"/>
      <c r="E14" s="23" t="str">
        <f t="shared" si="0"/>
        <v/>
      </c>
      <c r="F14" s="24"/>
      <c r="G14" s="25"/>
      <c r="H14" s="26"/>
      <c r="I14" s="26"/>
      <c r="J14" s="27">
        <f t="shared" si="1"/>
        <v>0</v>
      </c>
      <c r="K14" s="25"/>
      <c r="L14" s="26"/>
      <c r="M14" s="26"/>
      <c r="N14" s="27">
        <f t="shared" si="2"/>
        <v>0</v>
      </c>
      <c r="O14" s="25"/>
      <c r="P14" s="26"/>
      <c r="Q14" s="26"/>
      <c r="R14" s="27">
        <f t="shared" si="3"/>
        <v>0</v>
      </c>
      <c r="S14" s="25"/>
      <c r="T14" s="26"/>
      <c r="U14" s="26"/>
      <c r="V14" s="27">
        <f t="shared" si="4"/>
        <v>0</v>
      </c>
      <c r="W14" s="28">
        <f t="shared" si="5"/>
        <v>0</v>
      </c>
      <c r="X14" s="29">
        <f t="shared" si="6"/>
        <v>1</v>
      </c>
      <c r="Y14" s="30">
        <f t="shared" si="7"/>
        <v>0</v>
      </c>
      <c r="Z14" s="31" t="str">
        <f t="shared" si="8"/>
        <v>-</v>
      </c>
      <c r="AA14" s="30">
        <f t="shared" si="9"/>
        <v>0</v>
      </c>
      <c r="AB14" s="31" t="str">
        <f t="shared" si="10"/>
        <v>-</v>
      </c>
    </row>
    <row r="15" spans="1:28" ht="19.5" customHeight="1" x14ac:dyDescent="0.3">
      <c r="A15" s="19">
        <f t="shared" si="11"/>
        <v>11</v>
      </c>
      <c r="B15" s="20"/>
      <c r="C15" s="21"/>
      <c r="D15" s="22"/>
      <c r="E15" s="23" t="str">
        <f t="shared" si="0"/>
        <v/>
      </c>
      <c r="F15" s="24"/>
      <c r="G15" s="25"/>
      <c r="H15" s="26"/>
      <c r="I15" s="26"/>
      <c r="J15" s="27">
        <f t="shared" si="1"/>
        <v>0</v>
      </c>
      <c r="K15" s="25"/>
      <c r="L15" s="26"/>
      <c r="M15" s="26"/>
      <c r="N15" s="27">
        <f t="shared" si="2"/>
        <v>0</v>
      </c>
      <c r="O15" s="25"/>
      <c r="P15" s="26"/>
      <c r="Q15" s="26"/>
      <c r="R15" s="27">
        <f t="shared" si="3"/>
        <v>0</v>
      </c>
      <c r="S15" s="25"/>
      <c r="T15" s="26"/>
      <c r="U15" s="26"/>
      <c r="V15" s="27">
        <f t="shared" si="4"/>
        <v>0</v>
      </c>
      <c r="W15" s="28">
        <f t="shared" si="5"/>
        <v>0</v>
      </c>
      <c r="X15" s="29">
        <f t="shared" si="6"/>
        <v>1</v>
      </c>
      <c r="Y15" s="30">
        <f t="shared" si="7"/>
        <v>0</v>
      </c>
      <c r="Z15" s="31" t="str">
        <f t="shared" si="8"/>
        <v>-</v>
      </c>
      <c r="AA15" s="30">
        <f t="shared" si="9"/>
        <v>0</v>
      </c>
      <c r="AB15" s="31" t="str">
        <f t="shared" si="10"/>
        <v>-</v>
      </c>
    </row>
    <row r="16" spans="1:28" ht="19.5" customHeight="1" x14ac:dyDescent="0.3">
      <c r="A16" s="19">
        <f t="shared" si="11"/>
        <v>12</v>
      </c>
      <c r="B16" s="20"/>
      <c r="C16" s="21"/>
      <c r="D16" s="22"/>
      <c r="E16" s="23" t="str">
        <f t="shared" si="0"/>
        <v/>
      </c>
      <c r="F16" s="24"/>
      <c r="G16" s="25"/>
      <c r="H16" s="26"/>
      <c r="I16" s="26"/>
      <c r="J16" s="27">
        <f t="shared" si="1"/>
        <v>0</v>
      </c>
      <c r="K16" s="25"/>
      <c r="L16" s="26"/>
      <c r="M16" s="26"/>
      <c r="N16" s="27">
        <f t="shared" si="2"/>
        <v>0</v>
      </c>
      <c r="O16" s="25"/>
      <c r="P16" s="26"/>
      <c r="Q16" s="26"/>
      <c r="R16" s="27">
        <f t="shared" si="3"/>
        <v>0</v>
      </c>
      <c r="S16" s="25"/>
      <c r="T16" s="26"/>
      <c r="U16" s="26"/>
      <c r="V16" s="27">
        <f t="shared" si="4"/>
        <v>0</v>
      </c>
      <c r="W16" s="28">
        <f t="shared" si="5"/>
        <v>0</v>
      </c>
      <c r="X16" s="29">
        <f t="shared" si="6"/>
        <v>1</v>
      </c>
      <c r="Y16" s="30">
        <f t="shared" si="7"/>
        <v>0</v>
      </c>
      <c r="Z16" s="31" t="str">
        <f t="shared" si="8"/>
        <v>-</v>
      </c>
      <c r="AA16" s="30">
        <f t="shared" si="9"/>
        <v>0</v>
      </c>
      <c r="AB16" s="31" t="str">
        <f t="shared" si="10"/>
        <v>-</v>
      </c>
    </row>
    <row r="17" spans="1:28" ht="19.5" customHeight="1" x14ac:dyDescent="0.3">
      <c r="A17" s="19">
        <f t="shared" si="11"/>
        <v>13</v>
      </c>
      <c r="B17" s="20"/>
      <c r="C17" s="21"/>
      <c r="D17" s="22"/>
      <c r="E17" s="23" t="str">
        <f t="shared" si="0"/>
        <v/>
      </c>
      <c r="F17" s="24"/>
      <c r="G17" s="25"/>
      <c r="H17" s="26"/>
      <c r="I17" s="26"/>
      <c r="J17" s="27">
        <f t="shared" si="1"/>
        <v>0</v>
      </c>
      <c r="K17" s="25"/>
      <c r="L17" s="26"/>
      <c r="M17" s="26"/>
      <c r="N17" s="27">
        <f t="shared" si="2"/>
        <v>0</v>
      </c>
      <c r="O17" s="25"/>
      <c r="P17" s="26"/>
      <c r="Q17" s="26"/>
      <c r="R17" s="27">
        <f t="shared" si="3"/>
        <v>0</v>
      </c>
      <c r="S17" s="25"/>
      <c r="T17" s="26"/>
      <c r="U17" s="26"/>
      <c r="V17" s="27">
        <f t="shared" si="4"/>
        <v>0</v>
      </c>
      <c r="W17" s="28">
        <f t="shared" si="5"/>
        <v>0</v>
      </c>
      <c r="X17" s="29">
        <f t="shared" si="6"/>
        <v>1</v>
      </c>
      <c r="Y17" s="30">
        <f t="shared" si="7"/>
        <v>0</v>
      </c>
      <c r="Z17" s="31" t="str">
        <f t="shared" si="8"/>
        <v>-</v>
      </c>
      <c r="AA17" s="30">
        <f t="shared" si="9"/>
        <v>0</v>
      </c>
      <c r="AB17" s="31" t="str">
        <f t="shared" si="10"/>
        <v>-</v>
      </c>
    </row>
    <row r="18" spans="1:28" ht="19.5" customHeight="1" x14ac:dyDescent="0.3">
      <c r="A18" s="19">
        <f t="shared" si="11"/>
        <v>14</v>
      </c>
      <c r="B18" s="20"/>
      <c r="C18" s="21"/>
      <c r="D18" s="22"/>
      <c r="E18" s="23" t="str">
        <f t="shared" si="0"/>
        <v/>
      </c>
      <c r="F18" s="24"/>
      <c r="G18" s="25"/>
      <c r="H18" s="26"/>
      <c r="I18" s="26"/>
      <c r="J18" s="27">
        <f t="shared" si="1"/>
        <v>0</v>
      </c>
      <c r="K18" s="25"/>
      <c r="L18" s="26"/>
      <c r="M18" s="26"/>
      <c r="N18" s="27">
        <f t="shared" si="2"/>
        <v>0</v>
      </c>
      <c r="O18" s="25"/>
      <c r="P18" s="26"/>
      <c r="Q18" s="26"/>
      <c r="R18" s="27">
        <f t="shared" si="3"/>
        <v>0</v>
      </c>
      <c r="S18" s="25"/>
      <c r="T18" s="26"/>
      <c r="U18" s="26"/>
      <c r="V18" s="27">
        <f t="shared" si="4"/>
        <v>0</v>
      </c>
      <c r="W18" s="28">
        <f t="shared" si="5"/>
        <v>0</v>
      </c>
      <c r="X18" s="29">
        <f t="shared" si="6"/>
        <v>1</v>
      </c>
      <c r="Y18" s="30">
        <f t="shared" si="7"/>
        <v>0</v>
      </c>
      <c r="Z18" s="31" t="str">
        <f t="shared" si="8"/>
        <v>-</v>
      </c>
      <c r="AA18" s="30">
        <f t="shared" si="9"/>
        <v>0</v>
      </c>
      <c r="AB18" s="31" t="str">
        <f t="shared" si="10"/>
        <v>-</v>
      </c>
    </row>
    <row r="19" spans="1:28" ht="19.5" customHeight="1" x14ac:dyDescent="0.3">
      <c r="A19" s="19">
        <f t="shared" si="11"/>
        <v>15</v>
      </c>
      <c r="B19" s="20"/>
      <c r="C19" s="21"/>
      <c r="D19" s="22"/>
      <c r="E19" s="23" t="str">
        <f t="shared" si="0"/>
        <v/>
      </c>
      <c r="F19" s="24"/>
      <c r="G19" s="25"/>
      <c r="H19" s="26"/>
      <c r="I19" s="26"/>
      <c r="J19" s="27">
        <f t="shared" si="1"/>
        <v>0</v>
      </c>
      <c r="K19" s="25"/>
      <c r="L19" s="26"/>
      <c r="M19" s="26"/>
      <c r="N19" s="27">
        <f t="shared" si="2"/>
        <v>0</v>
      </c>
      <c r="O19" s="25"/>
      <c r="P19" s="26"/>
      <c r="Q19" s="26"/>
      <c r="R19" s="27">
        <f t="shared" si="3"/>
        <v>0</v>
      </c>
      <c r="S19" s="25"/>
      <c r="T19" s="26"/>
      <c r="U19" s="26"/>
      <c r="V19" s="27">
        <f t="shared" si="4"/>
        <v>0</v>
      </c>
      <c r="W19" s="28">
        <f t="shared" si="5"/>
        <v>0</v>
      </c>
      <c r="X19" s="29">
        <f t="shared" si="6"/>
        <v>1</v>
      </c>
      <c r="Y19" s="30">
        <f t="shared" si="7"/>
        <v>0</v>
      </c>
      <c r="Z19" s="31" t="str">
        <f t="shared" si="8"/>
        <v>-</v>
      </c>
      <c r="AA19" s="30">
        <f t="shared" si="9"/>
        <v>0</v>
      </c>
      <c r="AB19" s="31" t="str">
        <f t="shared" si="10"/>
        <v>-</v>
      </c>
    </row>
    <row r="20" spans="1:28" ht="19.5" customHeight="1" x14ac:dyDescent="0.3">
      <c r="A20" s="19">
        <f t="shared" si="11"/>
        <v>16</v>
      </c>
      <c r="B20" s="20"/>
      <c r="C20" s="21"/>
      <c r="D20" s="22"/>
      <c r="E20" s="23" t="str">
        <f t="shared" si="0"/>
        <v/>
      </c>
      <c r="F20" s="24"/>
      <c r="G20" s="25"/>
      <c r="H20" s="26"/>
      <c r="I20" s="26"/>
      <c r="J20" s="27">
        <f t="shared" si="1"/>
        <v>0</v>
      </c>
      <c r="K20" s="25"/>
      <c r="L20" s="26"/>
      <c r="M20" s="26"/>
      <c r="N20" s="27">
        <f t="shared" si="2"/>
        <v>0</v>
      </c>
      <c r="O20" s="25"/>
      <c r="P20" s="26"/>
      <c r="Q20" s="26"/>
      <c r="R20" s="27">
        <f t="shared" si="3"/>
        <v>0</v>
      </c>
      <c r="S20" s="25"/>
      <c r="T20" s="26"/>
      <c r="U20" s="26"/>
      <c r="V20" s="27">
        <f t="shared" si="4"/>
        <v>0</v>
      </c>
      <c r="W20" s="28">
        <f t="shared" si="5"/>
        <v>0</v>
      </c>
      <c r="X20" s="29">
        <f t="shared" si="6"/>
        <v>1</v>
      </c>
      <c r="Y20" s="30">
        <f t="shared" si="7"/>
        <v>0</v>
      </c>
      <c r="Z20" s="31" t="str">
        <f t="shared" si="8"/>
        <v>-</v>
      </c>
      <c r="AA20" s="30">
        <f t="shared" si="9"/>
        <v>0</v>
      </c>
      <c r="AB20" s="31" t="str">
        <f t="shared" si="10"/>
        <v>-</v>
      </c>
    </row>
    <row r="21" spans="1:28" ht="19.5" customHeight="1" x14ac:dyDescent="0.3">
      <c r="A21" s="19">
        <f t="shared" si="11"/>
        <v>17</v>
      </c>
      <c r="B21" s="20"/>
      <c r="C21" s="21"/>
      <c r="D21" s="22"/>
      <c r="E21" s="23" t="str">
        <f t="shared" si="0"/>
        <v/>
      </c>
      <c r="F21" s="24"/>
      <c r="G21" s="25"/>
      <c r="H21" s="26"/>
      <c r="I21" s="26"/>
      <c r="J21" s="27">
        <f t="shared" si="1"/>
        <v>0</v>
      </c>
      <c r="K21" s="25"/>
      <c r="L21" s="26"/>
      <c r="M21" s="26"/>
      <c r="N21" s="27">
        <f t="shared" si="2"/>
        <v>0</v>
      </c>
      <c r="O21" s="25"/>
      <c r="P21" s="26"/>
      <c r="Q21" s="26"/>
      <c r="R21" s="27">
        <f t="shared" si="3"/>
        <v>0</v>
      </c>
      <c r="S21" s="25"/>
      <c r="T21" s="26"/>
      <c r="U21" s="26"/>
      <c r="V21" s="27">
        <f t="shared" si="4"/>
        <v>0</v>
      </c>
      <c r="W21" s="28">
        <f t="shared" si="5"/>
        <v>0</v>
      </c>
      <c r="X21" s="29">
        <f t="shared" si="6"/>
        <v>1</v>
      </c>
      <c r="Y21" s="30">
        <f t="shared" si="7"/>
        <v>0</v>
      </c>
      <c r="Z21" s="31" t="str">
        <f t="shared" si="8"/>
        <v>-</v>
      </c>
      <c r="AA21" s="30">
        <f t="shared" si="9"/>
        <v>0</v>
      </c>
      <c r="AB21" s="31" t="str">
        <f t="shared" si="10"/>
        <v>-</v>
      </c>
    </row>
    <row r="22" spans="1:28" ht="19.5" customHeight="1" x14ac:dyDescent="0.3">
      <c r="A22" s="19">
        <f t="shared" si="11"/>
        <v>18</v>
      </c>
      <c r="B22" s="20"/>
      <c r="C22" s="21"/>
      <c r="D22" s="22"/>
      <c r="E22" s="23" t="str">
        <f t="shared" si="0"/>
        <v/>
      </c>
      <c r="F22" s="24"/>
      <c r="G22" s="25"/>
      <c r="H22" s="26"/>
      <c r="I22" s="26"/>
      <c r="J22" s="27">
        <f t="shared" si="1"/>
        <v>0</v>
      </c>
      <c r="K22" s="25"/>
      <c r="L22" s="26"/>
      <c r="M22" s="26"/>
      <c r="N22" s="27">
        <f t="shared" si="2"/>
        <v>0</v>
      </c>
      <c r="O22" s="25"/>
      <c r="P22" s="26"/>
      <c r="Q22" s="26"/>
      <c r="R22" s="27">
        <f t="shared" si="3"/>
        <v>0</v>
      </c>
      <c r="S22" s="25"/>
      <c r="T22" s="26"/>
      <c r="U22" s="26"/>
      <c r="V22" s="27">
        <f t="shared" si="4"/>
        <v>0</v>
      </c>
      <c r="W22" s="28">
        <f t="shared" si="5"/>
        <v>0</v>
      </c>
      <c r="X22" s="29">
        <f t="shared" si="6"/>
        <v>1</v>
      </c>
      <c r="Y22" s="30">
        <f t="shared" si="7"/>
        <v>0</v>
      </c>
      <c r="Z22" s="31" t="str">
        <f t="shared" si="8"/>
        <v>-</v>
      </c>
      <c r="AA22" s="30">
        <f t="shared" si="9"/>
        <v>0</v>
      </c>
      <c r="AB22" s="31" t="str">
        <f t="shared" si="10"/>
        <v>-</v>
      </c>
    </row>
    <row r="23" spans="1:28" ht="19.5" customHeight="1" x14ac:dyDescent="0.3">
      <c r="A23" s="19">
        <f t="shared" si="11"/>
        <v>19</v>
      </c>
      <c r="B23" s="20"/>
      <c r="C23" s="21"/>
      <c r="D23" s="22"/>
      <c r="E23" s="23" t="str">
        <f t="shared" si="0"/>
        <v/>
      </c>
      <c r="F23" s="24"/>
      <c r="G23" s="25"/>
      <c r="H23" s="26"/>
      <c r="I23" s="26"/>
      <c r="J23" s="27">
        <f t="shared" si="1"/>
        <v>0</v>
      </c>
      <c r="K23" s="25"/>
      <c r="L23" s="26"/>
      <c r="M23" s="26"/>
      <c r="N23" s="27">
        <f t="shared" si="2"/>
        <v>0</v>
      </c>
      <c r="O23" s="25"/>
      <c r="P23" s="26"/>
      <c r="Q23" s="26"/>
      <c r="R23" s="27">
        <f t="shared" si="3"/>
        <v>0</v>
      </c>
      <c r="S23" s="25"/>
      <c r="T23" s="26"/>
      <c r="U23" s="26"/>
      <c r="V23" s="27">
        <f t="shared" si="4"/>
        <v>0</v>
      </c>
      <c r="W23" s="28">
        <f t="shared" si="5"/>
        <v>0</v>
      </c>
      <c r="X23" s="29">
        <f t="shared" si="6"/>
        <v>1</v>
      </c>
      <c r="Y23" s="30">
        <f t="shared" si="7"/>
        <v>0</v>
      </c>
      <c r="Z23" s="31" t="str">
        <f t="shared" si="8"/>
        <v>-</v>
      </c>
      <c r="AA23" s="30">
        <f t="shared" si="9"/>
        <v>0</v>
      </c>
      <c r="AB23" s="31" t="str">
        <f t="shared" si="10"/>
        <v>-</v>
      </c>
    </row>
    <row r="24" spans="1:28" ht="19.5" customHeight="1" x14ac:dyDescent="0.3">
      <c r="A24" s="19">
        <f t="shared" si="11"/>
        <v>20</v>
      </c>
      <c r="B24" s="20"/>
      <c r="C24" s="21"/>
      <c r="D24" s="22"/>
      <c r="E24" s="23" t="str">
        <f t="shared" si="0"/>
        <v/>
      </c>
      <c r="F24" s="24"/>
      <c r="G24" s="25"/>
      <c r="H24" s="26"/>
      <c r="I24" s="26"/>
      <c r="J24" s="27">
        <f t="shared" si="1"/>
        <v>0</v>
      </c>
      <c r="K24" s="25"/>
      <c r="L24" s="26"/>
      <c r="M24" s="26"/>
      <c r="N24" s="27">
        <f t="shared" si="2"/>
        <v>0</v>
      </c>
      <c r="O24" s="25"/>
      <c r="P24" s="26"/>
      <c r="Q24" s="26"/>
      <c r="R24" s="27">
        <f t="shared" si="3"/>
        <v>0</v>
      </c>
      <c r="S24" s="25"/>
      <c r="T24" s="26"/>
      <c r="U24" s="26"/>
      <c r="V24" s="27">
        <f t="shared" si="4"/>
        <v>0</v>
      </c>
      <c r="W24" s="28">
        <f t="shared" si="5"/>
        <v>0</v>
      </c>
      <c r="X24" s="29">
        <f t="shared" si="6"/>
        <v>1</v>
      </c>
      <c r="Y24" s="30">
        <f t="shared" si="7"/>
        <v>0</v>
      </c>
      <c r="Z24" s="31" t="str">
        <f t="shared" si="8"/>
        <v>-</v>
      </c>
      <c r="AA24" s="30">
        <f t="shared" si="9"/>
        <v>0</v>
      </c>
      <c r="AB24" s="31" t="str">
        <f t="shared" si="10"/>
        <v>-</v>
      </c>
    </row>
    <row r="25" spans="1:28" ht="19.5" customHeight="1" x14ac:dyDescent="0.3">
      <c r="A25" s="19">
        <f t="shared" si="11"/>
        <v>21</v>
      </c>
      <c r="B25" s="20"/>
      <c r="C25" s="21"/>
      <c r="D25" s="22"/>
      <c r="E25" s="23" t="str">
        <f t="shared" si="0"/>
        <v/>
      </c>
      <c r="F25" s="24"/>
      <c r="G25" s="25"/>
      <c r="H25" s="26"/>
      <c r="I25" s="26"/>
      <c r="J25" s="27">
        <f t="shared" si="1"/>
        <v>0</v>
      </c>
      <c r="K25" s="25"/>
      <c r="L25" s="26"/>
      <c r="M25" s="26"/>
      <c r="N25" s="27">
        <f t="shared" si="2"/>
        <v>0</v>
      </c>
      <c r="O25" s="25"/>
      <c r="P25" s="26"/>
      <c r="Q25" s="26"/>
      <c r="R25" s="27">
        <f t="shared" si="3"/>
        <v>0</v>
      </c>
      <c r="S25" s="25"/>
      <c r="T25" s="26"/>
      <c r="U25" s="26"/>
      <c r="V25" s="27">
        <f t="shared" si="4"/>
        <v>0</v>
      </c>
      <c r="W25" s="28">
        <f t="shared" si="5"/>
        <v>0</v>
      </c>
      <c r="X25" s="29">
        <f t="shared" si="6"/>
        <v>1</v>
      </c>
      <c r="Y25" s="30">
        <f t="shared" si="7"/>
        <v>0</v>
      </c>
      <c r="Z25" s="31" t="str">
        <f t="shared" si="8"/>
        <v>-</v>
      </c>
      <c r="AA25" s="30">
        <f t="shared" si="9"/>
        <v>0</v>
      </c>
      <c r="AB25" s="31" t="str">
        <f t="shared" si="10"/>
        <v>-</v>
      </c>
    </row>
    <row r="26" spans="1:28" ht="19.5" customHeight="1" x14ac:dyDescent="0.3">
      <c r="A26" s="19">
        <f t="shared" si="11"/>
        <v>22</v>
      </c>
      <c r="B26" s="20"/>
      <c r="C26" s="21"/>
      <c r="D26" s="22"/>
      <c r="E26" s="23" t="str">
        <f t="shared" si="0"/>
        <v/>
      </c>
      <c r="F26" s="24"/>
      <c r="G26" s="25"/>
      <c r="H26" s="26"/>
      <c r="I26" s="26"/>
      <c r="J26" s="27">
        <f t="shared" si="1"/>
        <v>0</v>
      </c>
      <c r="K26" s="25"/>
      <c r="L26" s="26"/>
      <c r="M26" s="26"/>
      <c r="N26" s="27">
        <f t="shared" si="2"/>
        <v>0</v>
      </c>
      <c r="O26" s="25"/>
      <c r="P26" s="26"/>
      <c r="Q26" s="26"/>
      <c r="R26" s="27">
        <f t="shared" si="3"/>
        <v>0</v>
      </c>
      <c r="S26" s="25"/>
      <c r="T26" s="26"/>
      <c r="U26" s="26"/>
      <c r="V26" s="27">
        <f t="shared" si="4"/>
        <v>0</v>
      </c>
      <c r="W26" s="28">
        <f t="shared" si="5"/>
        <v>0</v>
      </c>
      <c r="X26" s="29">
        <f t="shared" si="6"/>
        <v>1</v>
      </c>
      <c r="Y26" s="30">
        <f t="shared" si="7"/>
        <v>0</v>
      </c>
      <c r="Z26" s="31" t="str">
        <f t="shared" si="8"/>
        <v>-</v>
      </c>
      <c r="AA26" s="30">
        <f t="shared" si="9"/>
        <v>0</v>
      </c>
      <c r="AB26" s="31" t="str">
        <f t="shared" si="10"/>
        <v>-</v>
      </c>
    </row>
    <row r="27" spans="1:28" ht="19.5" customHeight="1" x14ac:dyDescent="0.3">
      <c r="A27" s="19">
        <f t="shared" si="11"/>
        <v>23</v>
      </c>
      <c r="B27" s="20"/>
      <c r="C27" s="21"/>
      <c r="D27" s="22"/>
      <c r="E27" s="23" t="str">
        <f t="shared" si="0"/>
        <v/>
      </c>
      <c r="F27" s="24"/>
      <c r="G27" s="25"/>
      <c r="H27" s="26"/>
      <c r="I27" s="26"/>
      <c r="J27" s="27">
        <f t="shared" si="1"/>
        <v>0</v>
      </c>
      <c r="K27" s="25"/>
      <c r="L27" s="26"/>
      <c r="M27" s="26"/>
      <c r="N27" s="27">
        <f t="shared" si="2"/>
        <v>0</v>
      </c>
      <c r="O27" s="25"/>
      <c r="P27" s="26"/>
      <c r="Q27" s="26"/>
      <c r="R27" s="27">
        <f t="shared" si="3"/>
        <v>0</v>
      </c>
      <c r="S27" s="25"/>
      <c r="T27" s="26"/>
      <c r="U27" s="26"/>
      <c r="V27" s="27">
        <f t="shared" si="4"/>
        <v>0</v>
      </c>
      <c r="W27" s="28">
        <f t="shared" si="5"/>
        <v>0</v>
      </c>
      <c r="X27" s="29">
        <f t="shared" si="6"/>
        <v>1</v>
      </c>
      <c r="Y27" s="30">
        <f t="shared" si="7"/>
        <v>0</v>
      </c>
      <c r="Z27" s="31" t="str">
        <f t="shared" si="8"/>
        <v>-</v>
      </c>
      <c r="AA27" s="30">
        <f t="shared" si="9"/>
        <v>0</v>
      </c>
      <c r="AB27" s="31" t="str">
        <f t="shared" si="10"/>
        <v>-</v>
      </c>
    </row>
    <row r="28" spans="1:28" ht="19.5" customHeight="1" x14ac:dyDescent="0.3">
      <c r="A28" s="19">
        <f t="shared" si="11"/>
        <v>24</v>
      </c>
      <c r="B28" s="20"/>
      <c r="C28" s="21"/>
      <c r="D28" s="22"/>
      <c r="E28" s="23" t="str">
        <f t="shared" si="0"/>
        <v/>
      </c>
      <c r="F28" s="24"/>
      <c r="G28" s="25"/>
      <c r="H28" s="26"/>
      <c r="I28" s="26"/>
      <c r="J28" s="27">
        <f t="shared" si="1"/>
        <v>0</v>
      </c>
      <c r="K28" s="25"/>
      <c r="L28" s="26"/>
      <c r="M28" s="26"/>
      <c r="N28" s="27">
        <f t="shared" si="2"/>
        <v>0</v>
      </c>
      <c r="O28" s="25"/>
      <c r="P28" s="26"/>
      <c r="Q28" s="26"/>
      <c r="R28" s="27">
        <f t="shared" si="3"/>
        <v>0</v>
      </c>
      <c r="S28" s="25"/>
      <c r="T28" s="26"/>
      <c r="U28" s="26"/>
      <c r="V28" s="27">
        <f t="shared" si="4"/>
        <v>0</v>
      </c>
      <c r="W28" s="28">
        <f t="shared" si="5"/>
        <v>0</v>
      </c>
      <c r="X28" s="29">
        <f t="shared" si="6"/>
        <v>1</v>
      </c>
      <c r="Y28" s="30">
        <f t="shared" si="7"/>
        <v>0</v>
      </c>
      <c r="Z28" s="31" t="str">
        <f t="shared" si="8"/>
        <v>-</v>
      </c>
      <c r="AA28" s="30">
        <f t="shared" si="9"/>
        <v>0</v>
      </c>
      <c r="AB28" s="31" t="str">
        <f t="shared" si="10"/>
        <v>-</v>
      </c>
    </row>
    <row r="29" spans="1:28" ht="19.5" customHeight="1" x14ac:dyDescent="0.3">
      <c r="A29" s="19">
        <f t="shared" si="11"/>
        <v>25</v>
      </c>
      <c r="B29" s="10"/>
      <c r="C29" s="10"/>
      <c r="D29" s="11"/>
      <c r="E29" s="38" t="str">
        <f t="shared" si="0"/>
        <v/>
      </c>
      <c r="F29" s="12"/>
      <c r="G29" s="10"/>
      <c r="H29" s="11"/>
      <c r="I29" s="11"/>
      <c r="J29" s="39">
        <f t="shared" si="1"/>
        <v>0</v>
      </c>
      <c r="K29" s="10"/>
      <c r="L29" s="11"/>
      <c r="M29" s="11"/>
      <c r="N29" s="39">
        <f t="shared" si="2"/>
        <v>0</v>
      </c>
      <c r="O29" s="10"/>
      <c r="P29" s="11"/>
      <c r="Q29" s="11"/>
      <c r="R29" s="39">
        <f t="shared" si="3"/>
        <v>0</v>
      </c>
      <c r="S29" s="10"/>
      <c r="T29" s="11"/>
      <c r="U29" s="11"/>
      <c r="V29" s="39">
        <f t="shared" si="4"/>
        <v>0</v>
      </c>
      <c r="W29" s="40">
        <f t="shared" si="5"/>
        <v>0</v>
      </c>
      <c r="X29" s="41">
        <f t="shared" si="6"/>
        <v>1</v>
      </c>
      <c r="Y29" s="42">
        <f t="shared" si="7"/>
        <v>0</v>
      </c>
      <c r="Z29" s="43" t="str">
        <f t="shared" si="8"/>
        <v>-</v>
      </c>
      <c r="AA29" s="42">
        <f t="shared" si="9"/>
        <v>0</v>
      </c>
      <c r="AB29" s="43" t="str">
        <f t="shared" si="10"/>
        <v>-</v>
      </c>
    </row>
    <row r="30" spans="1:28" ht="15.6" x14ac:dyDescent="0.3">
      <c r="Y30" s="44"/>
      <c r="Z30" s="45"/>
      <c r="AA30" s="44"/>
      <c r="AB30" s="45"/>
    </row>
    <row r="31" spans="1:28" ht="15.6" x14ac:dyDescent="0.3">
      <c r="C31" s="46"/>
      <c r="D31" s="1" t="s">
        <v>48</v>
      </c>
      <c r="Y31" s="44"/>
      <c r="Z31" s="45"/>
      <c r="AA31" s="44"/>
      <c r="AB31" s="45"/>
    </row>
    <row r="32" spans="1:28" ht="15.6" x14ac:dyDescent="0.3">
      <c r="Y32" s="44"/>
      <c r="Z32" s="45"/>
      <c r="AA32" s="44"/>
      <c r="AB32" s="45"/>
    </row>
    <row r="44" spans="5:6" x14ac:dyDescent="0.3">
      <c r="E44" s="47"/>
      <c r="F44" s="1" t="s">
        <v>48</v>
      </c>
    </row>
  </sheetData>
  <mergeCells count="7">
    <mergeCell ref="Y3:Z3"/>
    <mergeCell ref="AA3:AB3"/>
    <mergeCell ref="H1:P1"/>
    <mergeCell ref="G3:J3"/>
    <mergeCell ref="K3:N3"/>
    <mergeCell ref="O3:R3"/>
    <mergeCell ref="S3:V3"/>
  </mergeCells>
  <conditionalFormatting sqref="B5:X29">
    <cfRule type="expression" dxfId="16" priority="2">
      <formula>$W5&gt;0</formula>
    </cfRule>
  </conditionalFormatting>
  <pageMargins left="0.118055555555556" right="0.118055555555556" top="0.23611111111111099" bottom="0.23611111111111099" header="0.511811023622047" footer="0.511811023622047"/>
  <pageSetup paperSize="9" scale="54" fitToHeight="0" pageOrder="overThenDown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5B9BD5"/>
    <pageSetUpPr fitToPage="1"/>
  </sheetPr>
  <dimension ref="A1:AB34"/>
  <sheetViews>
    <sheetView zoomScale="95" zoomScaleNormal="95" workbookViewId="0">
      <selection activeCell="F10" sqref="F10"/>
    </sheetView>
  </sheetViews>
  <sheetFormatPr baseColWidth="10" defaultColWidth="11.109375" defaultRowHeight="14.4" x14ac:dyDescent="0.3"/>
  <cols>
    <col min="1" max="2" width="8.44140625" style="1" customWidth="1"/>
    <col min="3" max="4" width="22.21875" style="1" customWidth="1"/>
    <col min="5" max="5" width="10.6640625" style="1" customWidth="1"/>
    <col min="6" max="6" width="40.44140625" style="1" customWidth="1"/>
    <col min="7" max="9" width="6.21875" style="1" customWidth="1"/>
    <col min="10" max="10" width="7.109375" style="1" customWidth="1"/>
    <col min="11" max="13" width="6.21875" style="1" customWidth="1"/>
    <col min="14" max="14" width="7.109375" style="1" customWidth="1"/>
    <col min="15" max="17" width="6.21875" style="1" customWidth="1"/>
    <col min="18" max="18" width="7.109375" style="1" customWidth="1"/>
    <col min="19" max="21" width="6.21875" style="1" customWidth="1"/>
    <col min="22" max="22" width="7.109375" style="1" customWidth="1"/>
    <col min="23" max="23" width="9.109375" style="1" customWidth="1"/>
    <col min="24" max="24" width="6.33203125" style="1" customWidth="1"/>
    <col min="25" max="16384" width="11.109375" style="1"/>
  </cols>
  <sheetData>
    <row r="1" spans="1:28" ht="23.4" x14ac:dyDescent="0.3">
      <c r="C1" s="2" t="s">
        <v>4</v>
      </c>
      <c r="D1" s="2" t="s">
        <v>53</v>
      </c>
      <c r="H1" s="53" t="s">
        <v>6</v>
      </c>
      <c r="I1" s="53"/>
      <c r="J1" s="53"/>
      <c r="K1" s="53"/>
      <c r="L1" s="53"/>
      <c r="M1" s="53"/>
      <c r="N1" s="53"/>
      <c r="O1" s="53"/>
      <c r="P1" s="53"/>
    </row>
    <row r="3" spans="1:28" ht="19.5" customHeight="1" x14ac:dyDescent="0.3">
      <c r="B3" s="3" t="s">
        <v>7</v>
      </c>
      <c r="C3" s="3" t="s">
        <v>1</v>
      </c>
      <c r="D3" s="4" t="s">
        <v>2</v>
      </c>
      <c r="E3" s="4" t="s">
        <v>8</v>
      </c>
      <c r="F3" s="5" t="s">
        <v>3</v>
      </c>
      <c r="G3" s="54" t="s">
        <v>9</v>
      </c>
      <c r="H3" s="54"/>
      <c r="I3" s="54"/>
      <c r="J3" s="54"/>
      <c r="K3" s="55" t="s">
        <v>10</v>
      </c>
      <c r="L3" s="55"/>
      <c r="M3" s="55"/>
      <c r="N3" s="55"/>
      <c r="O3" s="56" t="s">
        <v>11</v>
      </c>
      <c r="P3" s="56"/>
      <c r="Q3" s="56"/>
      <c r="R3" s="56"/>
      <c r="S3" s="57" t="s">
        <v>12</v>
      </c>
      <c r="T3" s="57"/>
      <c r="U3" s="57"/>
      <c r="V3" s="57"/>
      <c r="W3" s="6" t="s">
        <v>13</v>
      </c>
      <c r="X3" s="7" t="s">
        <v>14</v>
      </c>
      <c r="Y3" s="52" t="s">
        <v>54</v>
      </c>
      <c r="Z3" s="52"/>
      <c r="AA3" s="52" t="s">
        <v>55</v>
      </c>
      <c r="AB3" s="52"/>
    </row>
    <row r="4" spans="1:28" s="8" customFormat="1" ht="19.5" customHeight="1" x14ac:dyDescent="0.3">
      <c r="B4" s="9"/>
      <c r="C4" s="10"/>
      <c r="D4" s="11"/>
      <c r="E4" s="11"/>
      <c r="F4" s="12"/>
      <c r="G4" s="13" t="s">
        <v>17</v>
      </c>
      <c r="H4" s="14" t="s">
        <v>18</v>
      </c>
      <c r="I4" s="14" t="s">
        <v>19</v>
      </c>
      <c r="J4" s="15" t="s">
        <v>20</v>
      </c>
      <c r="K4" s="13" t="s">
        <v>17</v>
      </c>
      <c r="L4" s="14" t="s">
        <v>18</v>
      </c>
      <c r="M4" s="14" t="s">
        <v>19</v>
      </c>
      <c r="N4" s="15" t="s">
        <v>20</v>
      </c>
      <c r="O4" s="13" t="s">
        <v>17</v>
      </c>
      <c r="P4" s="14" t="s">
        <v>18</v>
      </c>
      <c r="Q4" s="14" t="s">
        <v>19</v>
      </c>
      <c r="R4" s="15" t="s">
        <v>20</v>
      </c>
      <c r="S4" s="13" t="s">
        <v>17</v>
      </c>
      <c r="T4" s="14" t="s">
        <v>18</v>
      </c>
      <c r="U4" s="14" t="s">
        <v>19</v>
      </c>
      <c r="V4" s="15" t="s">
        <v>20</v>
      </c>
      <c r="W4" s="16"/>
      <c r="X4" s="14"/>
      <c r="Y4" s="17" t="s">
        <v>0</v>
      </c>
      <c r="Z4" s="18">
        <v>2013</v>
      </c>
      <c r="AA4" s="17" t="s">
        <v>0</v>
      </c>
      <c r="AB4" s="18">
        <v>2012</v>
      </c>
    </row>
    <row r="5" spans="1:28" ht="19.5" customHeight="1" x14ac:dyDescent="0.3">
      <c r="A5" s="19">
        <v>1</v>
      </c>
      <c r="B5" s="20">
        <v>2012</v>
      </c>
      <c r="C5" s="21" t="s">
        <v>56</v>
      </c>
      <c r="D5" s="22" t="s">
        <v>57</v>
      </c>
      <c r="E5" s="23" t="str">
        <f t="shared" ref="E5:E31" si="0">IF(C5&gt;0,"LK 4 12/13","")</f>
        <v>LK 4 12/13</v>
      </c>
      <c r="F5" s="24" t="s">
        <v>28</v>
      </c>
      <c r="G5" s="25">
        <v>3.1</v>
      </c>
      <c r="H5" s="26">
        <v>9.4</v>
      </c>
      <c r="I5" s="26"/>
      <c r="J5" s="27">
        <f t="shared" ref="J5:J31" si="1">ROUND(SUM(G5+H5-I5),2)</f>
        <v>12.5</v>
      </c>
      <c r="K5" s="25">
        <v>3.2</v>
      </c>
      <c r="L5" s="26">
        <v>8.8000000000000007</v>
      </c>
      <c r="M5" s="26"/>
      <c r="N5" s="27">
        <f t="shared" ref="N5:N31" si="2">ROUND(SUM(K5+L5-M5),2)</f>
        <v>12</v>
      </c>
      <c r="O5" s="25">
        <v>3.9</v>
      </c>
      <c r="P5" s="26">
        <v>8.6999999999999993</v>
      </c>
      <c r="Q5" s="26"/>
      <c r="R5" s="27">
        <f t="shared" ref="R5:R31" si="3">ROUND(SUM(O5+P5-Q5),2)</f>
        <v>12.6</v>
      </c>
      <c r="S5" s="25">
        <v>4.0999999999999996</v>
      </c>
      <c r="T5" s="26">
        <v>8.5500000000000007</v>
      </c>
      <c r="U5" s="26"/>
      <c r="V5" s="27">
        <f t="shared" ref="V5:V31" si="4">ROUND(SUM(S5+T5-U5),2)</f>
        <v>12.65</v>
      </c>
      <c r="W5" s="28">
        <f t="shared" ref="W5:W31" si="5">ROUND(SUM(J5+N5+R5+V5),2)</f>
        <v>49.75</v>
      </c>
      <c r="X5" s="29">
        <f t="shared" ref="X5:X31" si="6">_xlfn.RANK.EQ(W5,$W$5:$W$31,0)</f>
        <v>1</v>
      </c>
      <c r="Y5" s="30">
        <f t="shared" ref="Y5:Y31" si="7">IF(B5=$Z$4,W5,0)</f>
        <v>0</v>
      </c>
      <c r="Z5" s="31" t="str">
        <f t="shared" ref="Z5:Z31" si="8">IF(Y5&gt;0,_xlfn.RANK.EQ(Y5,$Y$5:$Y$31,0),"-")</f>
        <v>-</v>
      </c>
      <c r="AA5" s="30">
        <f t="shared" ref="AA5:AA31" si="9">IF(B5=$AB$4,W5,0)</f>
        <v>49.75</v>
      </c>
      <c r="AB5" s="31">
        <f t="shared" ref="AB5:AB31" si="10">IF(AA5&gt;0,_xlfn.RANK.EQ(AA5,$AA$5:$AA$42,0),"-")</f>
        <v>1</v>
      </c>
    </row>
    <row r="6" spans="1:28" ht="19.5" customHeight="1" x14ac:dyDescent="0.3">
      <c r="A6" s="19">
        <f t="shared" ref="A6:A26" si="11">A5+1</f>
        <v>2</v>
      </c>
      <c r="B6" s="20">
        <v>2012</v>
      </c>
      <c r="C6" s="21" t="s">
        <v>58</v>
      </c>
      <c r="D6" s="22" t="s">
        <v>59</v>
      </c>
      <c r="E6" s="23" t="str">
        <f t="shared" si="0"/>
        <v>LK 4 12/13</v>
      </c>
      <c r="F6" s="24" t="s">
        <v>28</v>
      </c>
      <c r="G6" s="25">
        <v>3.1</v>
      </c>
      <c r="H6" s="26">
        <v>8.35</v>
      </c>
      <c r="I6" s="26"/>
      <c r="J6" s="27">
        <f t="shared" si="1"/>
        <v>11.45</v>
      </c>
      <c r="K6" s="25">
        <v>3.3</v>
      </c>
      <c r="L6" s="26">
        <v>9.35</v>
      </c>
      <c r="M6" s="26"/>
      <c r="N6" s="27">
        <f t="shared" si="2"/>
        <v>12.65</v>
      </c>
      <c r="O6" s="25">
        <v>3.7</v>
      </c>
      <c r="P6" s="26">
        <v>8.5</v>
      </c>
      <c r="Q6" s="26"/>
      <c r="R6" s="27">
        <f t="shared" si="3"/>
        <v>12.2</v>
      </c>
      <c r="S6" s="25">
        <v>4.0999999999999996</v>
      </c>
      <c r="T6" s="26">
        <v>8.1999999999999993</v>
      </c>
      <c r="U6" s="26"/>
      <c r="V6" s="27">
        <f t="shared" si="4"/>
        <v>12.3</v>
      </c>
      <c r="W6" s="28">
        <f t="shared" si="5"/>
        <v>48.6</v>
      </c>
      <c r="X6" s="29">
        <f t="shared" si="6"/>
        <v>2</v>
      </c>
      <c r="Y6" s="30">
        <f t="shared" si="7"/>
        <v>0</v>
      </c>
      <c r="Z6" s="31" t="str">
        <f t="shared" si="8"/>
        <v>-</v>
      </c>
      <c r="AA6" s="30">
        <f t="shared" si="9"/>
        <v>48.6</v>
      </c>
      <c r="AB6" s="31">
        <f t="shared" si="10"/>
        <v>2</v>
      </c>
    </row>
    <row r="7" spans="1:28" ht="19.5" customHeight="1" x14ac:dyDescent="0.3">
      <c r="A7" s="19">
        <f t="shared" si="11"/>
        <v>3</v>
      </c>
      <c r="B7" s="20">
        <v>2012</v>
      </c>
      <c r="C7" s="21" t="s">
        <v>60</v>
      </c>
      <c r="D7" s="22" t="s">
        <v>61</v>
      </c>
      <c r="E7" s="23" t="str">
        <f t="shared" si="0"/>
        <v>LK 4 12/13</v>
      </c>
      <c r="F7" s="24" t="s">
        <v>62</v>
      </c>
      <c r="G7" s="25">
        <v>3.1</v>
      </c>
      <c r="H7" s="26">
        <v>8.4</v>
      </c>
      <c r="I7" s="26"/>
      <c r="J7" s="27">
        <f t="shared" si="1"/>
        <v>11.5</v>
      </c>
      <c r="K7" s="25">
        <v>3.2</v>
      </c>
      <c r="L7" s="26">
        <v>8.4499999999999993</v>
      </c>
      <c r="M7" s="26"/>
      <c r="N7" s="27">
        <f t="shared" si="2"/>
        <v>11.65</v>
      </c>
      <c r="O7" s="25">
        <v>3.5</v>
      </c>
      <c r="P7" s="26">
        <v>8.75</v>
      </c>
      <c r="Q7" s="26"/>
      <c r="R7" s="27">
        <f t="shared" si="3"/>
        <v>12.25</v>
      </c>
      <c r="S7" s="25">
        <v>3.8</v>
      </c>
      <c r="T7" s="26">
        <v>8.5</v>
      </c>
      <c r="U7" s="26"/>
      <c r="V7" s="27">
        <f t="shared" si="4"/>
        <v>12.3</v>
      </c>
      <c r="W7" s="28">
        <f t="shared" si="5"/>
        <v>47.7</v>
      </c>
      <c r="X7" s="29">
        <f t="shared" si="6"/>
        <v>3</v>
      </c>
      <c r="Y7" s="30">
        <f t="shared" si="7"/>
        <v>0</v>
      </c>
      <c r="Z7" s="31" t="str">
        <f t="shared" si="8"/>
        <v>-</v>
      </c>
      <c r="AA7" s="30">
        <f t="shared" si="9"/>
        <v>47.7</v>
      </c>
      <c r="AB7" s="31">
        <f t="shared" si="10"/>
        <v>3</v>
      </c>
    </row>
    <row r="8" spans="1:28" ht="19.5" customHeight="1" x14ac:dyDescent="0.3">
      <c r="A8" s="19">
        <f t="shared" si="11"/>
        <v>4</v>
      </c>
      <c r="B8" s="20">
        <v>2012</v>
      </c>
      <c r="C8" s="21" t="s">
        <v>63</v>
      </c>
      <c r="D8" s="22" t="s">
        <v>64</v>
      </c>
      <c r="E8" s="23" t="str">
        <f t="shared" si="0"/>
        <v>LK 4 12/13</v>
      </c>
      <c r="F8" s="37" t="s">
        <v>65</v>
      </c>
      <c r="G8" s="25">
        <v>3.1</v>
      </c>
      <c r="H8" s="26">
        <v>8.65</v>
      </c>
      <c r="I8" s="26"/>
      <c r="J8" s="27">
        <f t="shared" si="1"/>
        <v>11.75</v>
      </c>
      <c r="K8" s="25">
        <v>3.1</v>
      </c>
      <c r="L8" s="26">
        <v>8.9499999999999993</v>
      </c>
      <c r="M8" s="26"/>
      <c r="N8" s="27">
        <f t="shared" si="2"/>
        <v>12.05</v>
      </c>
      <c r="O8" s="25">
        <v>3.4</v>
      </c>
      <c r="P8" s="26">
        <v>8.0500000000000007</v>
      </c>
      <c r="Q8" s="26"/>
      <c r="R8" s="27">
        <f t="shared" si="3"/>
        <v>11.45</v>
      </c>
      <c r="S8" s="25">
        <v>3.6</v>
      </c>
      <c r="T8" s="26">
        <v>8.1999999999999993</v>
      </c>
      <c r="U8" s="26"/>
      <c r="V8" s="27">
        <f t="shared" si="4"/>
        <v>11.8</v>
      </c>
      <c r="W8" s="28">
        <f t="shared" si="5"/>
        <v>47.05</v>
      </c>
      <c r="X8" s="29">
        <f t="shared" si="6"/>
        <v>4</v>
      </c>
      <c r="Y8" s="30">
        <f t="shared" si="7"/>
        <v>0</v>
      </c>
      <c r="Z8" s="31" t="str">
        <f t="shared" si="8"/>
        <v>-</v>
      </c>
      <c r="AA8" s="30">
        <f t="shared" si="9"/>
        <v>47.05</v>
      </c>
      <c r="AB8" s="31">
        <f t="shared" si="10"/>
        <v>4</v>
      </c>
    </row>
    <row r="9" spans="1:28" ht="19.5" customHeight="1" x14ac:dyDescent="0.3">
      <c r="A9" s="19">
        <f t="shared" si="11"/>
        <v>5</v>
      </c>
      <c r="B9" s="20">
        <v>2013</v>
      </c>
      <c r="C9" s="21" t="s">
        <v>66</v>
      </c>
      <c r="D9" s="22" t="s">
        <v>67</v>
      </c>
      <c r="E9" s="23" t="str">
        <f t="shared" si="0"/>
        <v>LK 4 12/13</v>
      </c>
      <c r="F9" s="24" t="s">
        <v>23</v>
      </c>
      <c r="G9" s="25">
        <v>3.1</v>
      </c>
      <c r="H9" s="26">
        <v>8.5500000000000007</v>
      </c>
      <c r="I9" s="26"/>
      <c r="J9" s="27">
        <f t="shared" si="1"/>
        <v>11.65</v>
      </c>
      <c r="K9" s="25">
        <v>3.1</v>
      </c>
      <c r="L9" s="26">
        <v>8.1999999999999993</v>
      </c>
      <c r="M9" s="26"/>
      <c r="N9" s="27">
        <f t="shared" si="2"/>
        <v>11.3</v>
      </c>
      <c r="O9" s="25">
        <v>3.4</v>
      </c>
      <c r="P9" s="26">
        <v>8.35</v>
      </c>
      <c r="Q9" s="26"/>
      <c r="R9" s="27">
        <f t="shared" si="3"/>
        <v>11.75</v>
      </c>
      <c r="S9" s="25">
        <v>3.9</v>
      </c>
      <c r="T9" s="26">
        <v>8.4499999999999993</v>
      </c>
      <c r="U9" s="26"/>
      <c r="V9" s="27">
        <f t="shared" si="4"/>
        <v>12.35</v>
      </c>
      <c r="W9" s="28">
        <f t="shared" si="5"/>
        <v>47.05</v>
      </c>
      <c r="X9" s="29">
        <f t="shared" si="6"/>
        <v>4</v>
      </c>
      <c r="Y9" s="30">
        <f t="shared" si="7"/>
        <v>47.05</v>
      </c>
      <c r="Z9" s="31">
        <f t="shared" si="8"/>
        <v>1</v>
      </c>
      <c r="AA9" s="30">
        <f t="shared" si="9"/>
        <v>0</v>
      </c>
      <c r="AB9" s="31" t="str">
        <f t="shared" si="10"/>
        <v>-</v>
      </c>
    </row>
    <row r="10" spans="1:28" ht="19.5" customHeight="1" x14ac:dyDescent="0.3">
      <c r="A10" s="19">
        <f t="shared" si="11"/>
        <v>6</v>
      </c>
      <c r="B10" s="20">
        <v>2012</v>
      </c>
      <c r="C10" s="21" t="s">
        <v>68</v>
      </c>
      <c r="D10" s="22" t="s">
        <v>69</v>
      </c>
      <c r="E10" s="23" t="str">
        <f t="shared" si="0"/>
        <v>LK 4 12/13</v>
      </c>
      <c r="F10" s="24" t="s">
        <v>70</v>
      </c>
      <c r="G10" s="25">
        <v>3.1</v>
      </c>
      <c r="H10" s="26">
        <v>7.95</v>
      </c>
      <c r="I10" s="26"/>
      <c r="J10" s="27">
        <f t="shared" si="1"/>
        <v>11.05</v>
      </c>
      <c r="K10" s="25">
        <v>3.1</v>
      </c>
      <c r="L10" s="26">
        <v>9.4</v>
      </c>
      <c r="M10" s="26"/>
      <c r="N10" s="27">
        <f t="shared" si="2"/>
        <v>12.5</v>
      </c>
      <c r="O10" s="25">
        <v>3.5</v>
      </c>
      <c r="P10" s="26">
        <v>8.15</v>
      </c>
      <c r="Q10" s="26"/>
      <c r="R10" s="27">
        <f t="shared" si="3"/>
        <v>11.65</v>
      </c>
      <c r="S10" s="25">
        <v>3.9</v>
      </c>
      <c r="T10" s="26">
        <v>7.75</v>
      </c>
      <c r="U10" s="26"/>
      <c r="V10" s="27">
        <f t="shared" si="4"/>
        <v>11.65</v>
      </c>
      <c r="W10" s="28">
        <f t="shared" si="5"/>
        <v>46.85</v>
      </c>
      <c r="X10" s="29">
        <f t="shared" si="6"/>
        <v>6</v>
      </c>
      <c r="Y10" s="30">
        <f t="shared" si="7"/>
        <v>0</v>
      </c>
      <c r="Z10" s="31" t="str">
        <f t="shared" si="8"/>
        <v>-</v>
      </c>
      <c r="AA10" s="30">
        <f t="shared" si="9"/>
        <v>46.85</v>
      </c>
      <c r="AB10" s="31">
        <f t="shared" si="10"/>
        <v>5</v>
      </c>
    </row>
    <row r="11" spans="1:28" ht="19.5" customHeight="1" x14ac:dyDescent="0.3">
      <c r="A11" s="19">
        <f t="shared" si="11"/>
        <v>7</v>
      </c>
      <c r="B11" s="20">
        <v>2012</v>
      </c>
      <c r="C11" s="21" t="s">
        <v>71</v>
      </c>
      <c r="D11" s="22" t="s">
        <v>72</v>
      </c>
      <c r="E11" s="23" t="str">
        <f t="shared" si="0"/>
        <v>LK 4 12/13</v>
      </c>
      <c r="F11" s="24" t="s">
        <v>23</v>
      </c>
      <c r="G11" s="25">
        <v>3.1</v>
      </c>
      <c r="H11" s="26">
        <v>8.3000000000000007</v>
      </c>
      <c r="I11" s="26"/>
      <c r="J11" s="27">
        <f t="shared" si="1"/>
        <v>11.4</v>
      </c>
      <c r="K11" s="25">
        <v>3.1</v>
      </c>
      <c r="L11" s="26">
        <v>8.4499999999999993</v>
      </c>
      <c r="M11" s="26"/>
      <c r="N11" s="27">
        <f t="shared" si="2"/>
        <v>11.55</v>
      </c>
      <c r="O11" s="25">
        <v>3.4</v>
      </c>
      <c r="P11" s="26">
        <v>8.5500000000000007</v>
      </c>
      <c r="Q11" s="26"/>
      <c r="R11" s="27">
        <f t="shared" si="3"/>
        <v>11.95</v>
      </c>
      <c r="S11" s="25">
        <v>3.9</v>
      </c>
      <c r="T11" s="26">
        <v>7.65</v>
      </c>
      <c r="U11" s="26"/>
      <c r="V11" s="27">
        <f t="shared" si="4"/>
        <v>11.55</v>
      </c>
      <c r="W11" s="28">
        <f t="shared" si="5"/>
        <v>46.45</v>
      </c>
      <c r="X11" s="29">
        <f t="shared" si="6"/>
        <v>7</v>
      </c>
      <c r="Y11" s="30">
        <f t="shared" si="7"/>
        <v>0</v>
      </c>
      <c r="Z11" s="31" t="str">
        <f t="shared" si="8"/>
        <v>-</v>
      </c>
      <c r="AA11" s="30">
        <f t="shared" si="9"/>
        <v>46.45</v>
      </c>
      <c r="AB11" s="31">
        <f t="shared" si="10"/>
        <v>6</v>
      </c>
    </row>
    <row r="12" spans="1:28" ht="19.5" customHeight="1" x14ac:dyDescent="0.3">
      <c r="A12" s="19">
        <f t="shared" si="11"/>
        <v>8</v>
      </c>
      <c r="B12" s="20">
        <v>2012</v>
      </c>
      <c r="C12" s="21" t="s">
        <v>73</v>
      </c>
      <c r="D12" s="22" t="s">
        <v>74</v>
      </c>
      <c r="E12" s="23" t="str">
        <f t="shared" si="0"/>
        <v>LK 4 12/13</v>
      </c>
      <c r="F12" s="24" t="s">
        <v>62</v>
      </c>
      <c r="G12" s="25">
        <v>3.1</v>
      </c>
      <c r="H12" s="26">
        <v>8.5</v>
      </c>
      <c r="I12" s="26"/>
      <c r="J12" s="27">
        <f t="shared" si="1"/>
        <v>11.6</v>
      </c>
      <c r="K12" s="25">
        <v>3.1</v>
      </c>
      <c r="L12" s="26">
        <v>9.0500000000000007</v>
      </c>
      <c r="M12" s="26"/>
      <c r="N12" s="27">
        <f t="shared" si="2"/>
        <v>12.15</v>
      </c>
      <c r="O12" s="25">
        <v>3.3</v>
      </c>
      <c r="P12" s="26">
        <v>7.65</v>
      </c>
      <c r="Q12" s="26"/>
      <c r="R12" s="27">
        <f t="shared" si="3"/>
        <v>10.95</v>
      </c>
      <c r="S12" s="25">
        <v>3.6</v>
      </c>
      <c r="T12" s="26">
        <v>8.1</v>
      </c>
      <c r="U12" s="26"/>
      <c r="V12" s="27">
        <f t="shared" si="4"/>
        <v>11.7</v>
      </c>
      <c r="W12" s="28">
        <f t="shared" si="5"/>
        <v>46.4</v>
      </c>
      <c r="X12" s="29">
        <f t="shared" si="6"/>
        <v>8</v>
      </c>
      <c r="Y12" s="30">
        <f t="shared" si="7"/>
        <v>0</v>
      </c>
      <c r="Z12" s="31" t="str">
        <f t="shared" si="8"/>
        <v>-</v>
      </c>
      <c r="AA12" s="30">
        <f t="shared" si="9"/>
        <v>46.4</v>
      </c>
      <c r="AB12" s="31">
        <f t="shared" si="10"/>
        <v>7</v>
      </c>
    </row>
    <row r="13" spans="1:28" ht="19.5" customHeight="1" x14ac:dyDescent="0.3">
      <c r="A13" s="19">
        <f t="shared" si="11"/>
        <v>9</v>
      </c>
      <c r="B13" s="20">
        <v>2013</v>
      </c>
      <c r="C13" s="21" t="s">
        <v>75</v>
      </c>
      <c r="D13" s="22" t="s">
        <v>76</v>
      </c>
      <c r="E13" s="23" t="str">
        <f t="shared" si="0"/>
        <v>LK 4 12/13</v>
      </c>
      <c r="F13" s="24" t="s">
        <v>62</v>
      </c>
      <c r="G13" s="25">
        <v>3.1</v>
      </c>
      <c r="H13" s="26">
        <v>8.6</v>
      </c>
      <c r="I13" s="26"/>
      <c r="J13" s="27">
        <f t="shared" si="1"/>
        <v>11.7</v>
      </c>
      <c r="K13" s="25">
        <v>3.1</v>
      </c>
      <c r="L13" s="26">
        <v>8.6999999999999993</v>
      </c>
      <c r="M13" s="26"/>
      <c r="N13" s="27">
        <f t="shared" si="2"/>
        <v>11.8</v>
      </c>
      <c r="O13" s="25">
        <v>3.2</v>
      </c>
      <c r="P13" s="26">
        <v>7.35</v>
      </c>
      <c r="Q13" s="26"/>
      <c r="R13" s="27">
        <f t="shared" si="3"/>
        <v>10.55</v>
      </c>
      <c r="S13" s="25">
        <v>3.8</v>
      </c>
      <c r="T13" s="26">
        <v>8.3000000000000007</v>
      </c>
      <c r="U13" s="26"/>
      <c r="V13" s="27">
        <f t="shared" si="4"/>
        <v>12.1</v>
      </c>
      <c r="W13" s="28">
        <f t="shared" si="5"/>
        <v>46.15</v>
      </c>
      <c r="X13" s="29">
        <f t="shared" si="6"/>
        <v>9</v>
      </c>
      <c r="Y13" s="30">
        <f t="shared" si="7"/>
        <v>46.15</v>
      </c>
      <c r="Z13" s="31">
        <f t="shared" si="8"/>
        <v>2</v>
      </c>
      <c r="AA13" s="30">
        <f t="shared" si="9"/>
        <v>0</v>
      </c>
      <c r="AB13" s="31" t="str">
        <f t="shared" si="10"/>
        <v>-</v>
      </c>
    </row>
    <row r="14" spans="1:28" ht="19.5" customHeight="1" x14ac:dyDescent="0.3">
      <c r="A14" s="19">
        <f t="shared" si="11"/>
        <v>10</v>
      </c>
      <c r="B14" s="20">
        <v>2012</v>
      </c>
      <c r="C14" s="21" t="s">
        <v>77</v>
      </c>
      <c r="D14" s="22" t="s">
        <v>78</v>
      </c>
      <c r="E14" s="23" t="str">
        <f t="shared" si="0"/>
        <v>LK 4 12/13</v>
      </c>
      <c r="F14" s="24" t="s">
        <v>70</v>
      </c>
      <c r="G14" s="25">
        <v>3.1</v>
      </c>
      <c r="H14" s="26">
        <v>8.6999999999999993</v>
      </c>
      <c r="I14" s="26"/>
      <c r="J14" s="27">
        <f t="shared" si="1"/>
        <v>11.8</v>
      </c>
      <c r="K14" s="25">
        <v>2.7</v>
      </c>
      <c r="L14" s="26">
        <v>9.0500000000000007</v>
      </c>
      <c r="M14" s="26"/>
      <c r="N14" s="27">
        <f t="shared" si="2"/>
        <v>11.75</v>
      </c>
      <c r="O14" s="25">
        <v>3.2</v>
      </c>
      <c r="P14" s="26">
        <v>8.5500000000000007</v>
      </c>
      <c r="Q14" s="26"/>
      <c r="R14" s="27">
        <f t="shared" si="3"/>
        <v>11.75</v>
      </c>
      <c r="S14" s="25">
        <v>3.6</v>
      </c>
      <c r="T14" s="26">
        <v>7.2</v>
      </c>
      <c r="U14" s="26"/>
      <c r="V14" s="27">
        <f t="shared" si="4"/>
        <v>10.8</v>
      </c>
      <c r="W14" s="28">
        <f t="shared" si="5"/>
        <v>46.1</v>
      </c>
      <c r="X14" s="29">
        <f t="shared" si="6"/>
        <v>10</v>
      </c>
      <c r="Y14" s="30">
        <f t="shared" si="7"/>
        <v>0</v>
      </c>
      <c r="Z14" s="31" t="str">
        <f t="shared" si="8"/>
        <v>-</v>
      </c>
      <c r="AA14" s="30">
        <f t="shared" si="9"/>
        <v>46.1</v>
      </c>
      <c r="AB14" s="31">
        <f t="shared" si="10"/>
        <v>8</v>
      </c>
    </row>
    <row r="15" spans="1:28" ht="19.5" customHeight="1" x14ac:dyDescent="0.3">
      <c r="A15" s="19">
        <f t="shared" si="11"/>
        <v>11</v>
      </c>
      <c r="B15" s="20">
        <v>2013</v>
      </c>
      <c r="C15" s="21" t="s">
        <v>79</v>
      </c>
      <c r="D15" s="22" t="s">
        <v>80</v>
      </c>
      <c r="E15" s="23" t="str">
        <f t="shared" si="0"/>
        <v>LK 4 12/13</v>
      </c>
      <c r="F15" s="24" t="s">
        <v>62</v>
      </c>
      <c r="G15" s="25">
        <v>3.1</v>
      </c>
      <c r="H15" s="26">
        <v>7.95</v>
      </c>
      <c r="I15" s="26"/>
      <c r="J15" s="27">
        <f t="shared" si="1"/>
        <v>11.05</v>
      </c>
      <c r="K15" s="25">
        <v>3.1</v>
      </c>
      <c r="L15" s="26">
        <v>8.0500000000000007</v>
      </c>
      <c r="M15" s="26"/>
      <c r="N15" s="27">
        <f t="shared" si="2"/>
        <v>11.15</v>
      </c>
      <c r="O15" s="25">
        <v>3.3</v>
      </c>
      <c r="P15" s="26">
        <v>8.1999999999999993</v>
      </c>
      <c r="Q15" s="26"/>
      <c r="R15" s="27">
        <f t="shared" si="3"/>
        <v>11.5</v>
      </c>
      <c r="S15" s="25">
        <v>3.6</v>
      </c>
      <c r="T15" s="26">
        <v>8.1999999999999993</v>
      </c>
      <c r="U15" s="26"/>
      <c r="V15" s="27">
        <f t="shared" si="4"/>
        <v>11.8</v>
      </c>
      <c r="W15" s="28">
        <f t="shared" si="5"/>
        <v>45.5</v>
      </c>
      <c r="X15" s="29">
        <f t="shared" si="6"/>
        <v>11</v>
      </c>
      <c r="Y15" s="30">
        <f t="shared" si="7"/>
        <v>45.5</v>
      </c>
      <c r="Z15" s="31">
        <f t="shared" si="8"/>
        <v>3</v>
      </c>
      <c r="AA15" s="30">
        <f t="shared" si="9"/>
        <v>0</v>
      </c>
      <c r="AB15" s="31" t="str">
        <f t="shared" si="10"/>
        <v>-</v>
      </c>
    </row>
    <row r="16" spans="1:28" ht="19.5" customHeight="1" x14ac:dyDescent="0.3">
      <c r="A16" s="19">
        <f t="shared" si="11"/>
        <v>12</v>
      </c>
      <c r="B16" s="20">
        <v>2012</v>
      </c>
      <c r="C16" s="21" t="s">
        <v>81</v>
      </c>
      <c r="D16" s="22" t="s">
        <v>82</v>
      </c>
      <c r="E16" s="23" t="str">
        <f t="shared" si="0"/>
        <v>LK 4 12/13</v>
      </c>
      <c r="F16" s="24" t="s">
        <v>28</v>
      </c>
      <c r="G16" s="25">
        <v>3.1</v>
      </c>
      <c r="H16" s="26">
        <v>8.1999999999999993</v>
      </c>
      <c r="I16" s="26"/>
      <c r="J16" s="27">
        <f t="shared" si="1"/>
        <v>11.3</v>
      </c>
      <c r="K16" s="25">
        <v>3.3</v>
      </c>
      <c r="L16" s="26">
        <v>7.7</v>
      </c>
      <c r="M16" s="26"/>
      <c r="N16" s="27">
        <f t="shared" si="2"/>
        <v>11</v>
      </c>
      <c r="O16" s="25">
        <v>3.3</v>
      </c>
      <c r="P16" s="26">
        <v>7.7</v>
      </c>
      <c r="Q16" s="26"/>
      <c r="R16" s="27">
        <f t="shared" si="3"/>
        <v>11</v>
      </c>
      <c r="S16" s="25">
        <v>3.9</v>
      </c>
      <c r="T16" s="26">
        <v>8.1999999999999993</v>
      </c>
      <c r="U16" s="26"/>
      <c r="V16" s="27">
        <f t="shared" si="4"/>
        <v>12.1</v>
      </c>
      <c r="W16" s="28">
        <f t="shared" si="5"/>
        <v>45.4</v>
      </c>
      <c r="X16" s="29">
        <f t="shared" si="6"/>
        <v>12</v>
      </c>
      <c r="Y16" s="30">
        <f t="shared" si="7"/>
        <v>0</v>
      </c>
      <c r="Z16" s="31" t="str">
        <f t="shared" si="8"/>
        <v>-</v>
      </c>
      <c r="AA16" s="30">
        <f t="shared" si="9"/>
        <v>45.4</v>
      </c>
      <c r="AB16" s="31">
        <f t="shared" si="10"/>
        <v>9</v>
      </c>
    </row>
    <row r="17" spans="1:28" ht="19.5" customHeight="1" x14ac:dyDescent="0.3">
      <c r="A17" s="19">
        <f t="shared" si="11"/>
        <v>13</v>
      </c>
      <c r="B17" s="20">
        <v>2012</v>
      </c>
      <c r="C17" s="21" t="s">
        <v>83</v>
      </c>
      <c r="D17" s="22" t="s">
        <v>84</v>
      </c>
      <c r="E17" s="23" t="str">
        <f t="shared" si="0"/>
        <v>LK 4 12/13</v>
      </c>
      <c r="F17" s="32" t="s">
        <v>31</v>
      </c>
      <c r="G17" s="25">
        <v>3.1</v>
      </c>
      <c r="H17" s="26">
        <v>8.1999999999999993</v>
      </c>
      <c r="I17" s="26"/>
      <c r="J17" s="27">
        <f t="shared" si="1"/>
        <v>11.3</v>
      </c>
      <c r="K17" s="25">
        <v>3</v>
      </c>
      <c r="L17" s="26">
        <v>9.1</v>
      </c>
      <c r="M17" s="26"/>
      <c r="N17" s="27">
        <f t="shared" si="2"/>
        <v>12.1</v>
      </c>
      <c r="O17" s="25">
        <v>3.2</v>
      </c>
      <c r="P17" s="26">
        <v>7.15</v>
      </c>
      <c r="Q17" s="26"/>
      <c r="R17" s="27">
        <f t="shared" si="3"/>
        <v>10.35</v>
      </c>
      <c r="S17" s="25">
        <v>3.5</v>
      </c>
      <c r="T17" s="26">
        <v>7.8</v>
      </c>
      <c r="U17" s="26"/>
      <c r="V17" s="27">
        <f t="shared" si="4"/>
        <v>11.3</v>
      </c>
      <c r="W17" s="28">
        <f t="shared" si="5"/>
        <v>45.05</v>
      </c>
      <c r="X17" s="29">
        <f t="shared" si="6"/>
        <v>13</v>
      </c>
      <c r="Y17" s="30">
        <f t="shared" si="7"/>
        <v>0</v>
      </c>
      <c r="Z17" s="31" t="str">
        <f t="shared" si="8"/>
        <v>-</v>
      </c>
      <c r="AA17" s="30">
        <f t="shared" si="9"/>
        <v>45.05</v>
      </c>
      <c r="AB17" s="31">
        <f t="shared" si="10"/>
        <v>10</v>
      </c>
    </row>
    <row r="18" spans="1:28" ht="19.5" customHeight="1" x14ac:dyDescent="0.3">
      <c r="A18" s="19">
        <f t="shared" si="11"/>
        <v>14</v>
      </c>
      <c r="B18" s="20">
        <v>2013</v>
      </c>
      <c r="C18" s="21" t="s">
        <v>85</v>
      </c>
      <c r="D18" s="22" t="s">
        <v>86</v>
      </c>
      <c r="E18" s="23" t="str">
        <f t="shared" si="0"/>
        <v>LK 4 12/13</v>
      </c>
      <c r="F18" s="37" t="s">
        <v>65</v>
      </c>
      <c r="G18" s="25">
        <v>3.1</v>
      </c>
      <c r="H18" s="26">
        <v>7.85</v>
      </c>
      <c r="I18" s="26"/>
      <c r="J18" s="27">
        <f t="shared" si="1"/>
        <v>10.95</v>
      </c>
      <c r="K18" s="25">
        <v>3.1</v>
      </c>
      <c r="L18" s="26">
        <v>8.6</v>
      </c>
      <c r="M18" s="26"/>
      <c r="N18" s="27">
        <f t="shared" si="2"/>
        <v>11.7</v>
      </c>
      <c r="O18" s="25">
        <v>2.6</v>
      </c>
      <c r="P18" s="26">
        <v>8.4499999999999993</v>
      </c>
      <c r="Q18" s="26"/>
      <c r="R18" s="27">
        <f t="shared" si="3"/>
        <v>11.05</v>
      </c>
      <c r="S18" s="25">
        <v>3.8</v>
      </c>
      <c r="T18" s="26">
        <v>7.5</v>
      </c>
      <c r="U18" s="26"/>
      <c r="V18" s="27">
        <f t="shared" si="4"/>
        <v>11.3</v>
      </c>
      <c r="W18" s="28">
        <f t="shared" si="5"/>
        <v>45</v>
      </c>
      <c r="X18" s="29">
        <f t="shared" si="6"/>
        <v>14</v>
      </c>
      <c r="Y18" s="30">
        <f t="shared" si="7"/>
        <v>45</v>
      </c>
      <c r="Z18" s="31">
        <f t="shared" si="8"/>
        <v>4</v>
      </c>
      <c r="AA18" s="30">
        <f t="shared" si="9"/>
        <v>0</v>
      </c>
      <c r="AB18" s="31" t="str">
        <f t="shared" si="10"/>
        <v>-</v>
      </c>
    </row>
    <row r="19" spans="1:28" ht="19.5" customHeight="1" x14ac:dyDescent="0.3">
      <c r="A19" s="19">
        <f t="shared" si="11"/>
        <v>15</v>
      </c>
      <c r="B19" s="20">
        <v>2013</v>
      </c>
      <c r="C19" s="21" t="s">
        <v>87</v>
      </c>
      <c r="D19" s="22" t="s">
        <v>88</v>
      </c>
      <c r="E19" s="23" t="str">
        <f t="shared" si="0"/>
        <v>LK 4 12/13</v>
      </c>
      <c r="F19" s="24" t="s">
        <v>70</v>
      </c>
      <c r="G19" s="25">
        <v>3.1</v>
      </c>
      <c r="H19" s="26">
        <v>8.0500000000000007</v>
      </c>
      <c r="I19" s="26"/>
      <c r="J19" s="27">
        <f t="shared" si="1"/>
        <v>11.15</v>
      </c>
      <c r="K19" s="25">
        <v>3.1</v>
      </c>
      <c r="L19" s="26">
        <v>8.35</v>
      </c>
      <c r="M19" s="26"/>
      <c r="N19" s="27">
        <f t="shared" si="2"/>
        <v>11.45</v>
      </c>
      <c r="O19" s="25">
        <v>3.5</v>
      </c>
      <c r="P19" s="26">
        <v>8.3000000000000007</v>
      </c>
      <c r="Q19" s="26"/>
      <c r="R19" s="27">
        <f t="shared" si="3"/>
        <v>11.8</v>
      </c>
      <c r="S19" s="25">
        <v>3.7</v>
      </c>
      <c r="T19" s="26">
        <v>6.85</v>
      </c>
      <c r="U19" s="26"/>
      <c r="V19" s="27">
        <f t="shared" si="4"/>
        <v>10.55</v>
      </c>
      <c r="W19" s="28">
        <f t="shared" si="5"/>
        <v>44.95</v>
      </c>
      <c r="X19" s="29">
        <f t="shared" si="6"/>
        <v>15</v>
      </c>
      <c r="Y19" s="30">
        <f t="shared" si="7"/>
        <v>44.95</v>
      </c>
      <c r="Z19" s="31">
        <f t="shared" si="8"/>
        <v>5</v>
      </c>
      <c r="AA19" s="30">
        <f t="shared" si="9"/>
        <v>0</v>
      </c>
      <c r="AB19" s="31" t="str">
        <f t="shared" si="10"/>
        <v>-</v>
      </c>
    </row>
    <row r="20" spans="1:28" ht="19.5" customHeight="1" x14ac:dyDescent="0.3">
      <c r="A20" s="19">
        <f t="shared" si="11"/>
        <v>16</v>
      </c>
      <c r="B20" s="20">
        <v>2013</v>
      </c>
      <c r="C20" s="21" t="s">
        <v>89</v>
      </c>
      <c r="D20" s="22" t="s">
        <v>90</v>
      </c>
      <c r="E20" s="23" t="str">
        <f t="shared" si="0"/>
        <v>LK 4 12/13</v>
      </c>
      <c r="F20" s="24" t="s">
        <v>62</v>
      </c>
      <c r="G20" s="25">
        <v>3.1</v>
      </c>
      <c r="H20" s="26">
        <v>7.35</v>
      </c>
      <c r="I20" s="26"/>
      <c r="J20" s="27">
        <f t="shared" si="1"/>
        <v>10.45</v>
      </c>
      <c r="K20" s="25">
        <v>3.1</v>
      </c>
      <c r="L20" s="26">
        <v>7.65</v>
      </c>
      <c r="M20" s="26"/>
      <c r="N20" s="27">
        <f t="shared" si="2"/>
        <v>10.75</v>
      </c>
      <c r="O20" s="25">
        <v>2.9</v>
      </c>
      <c r="P20" s="26">
        <v>8.6999999999999993</v>
      </c>
      <c r="Q20" s="26"/>
      <c r="R20" s="27">
        <f t="shared" si="3"/>
        <v>11.6</v>
      </c>
      <c r="S20" s="25">
        <v>3.6</v>
      </c>
      <c r="T20" s="34">
        <v>8.1999999999999993</v>
      </c>
      <c r="U20" s="26"/>
      <c r="V20" s="27">
        <f t="shared" si="4"/>
        <v>11.8</v>
      </c>
      <c r="W20" s="28">
        <f t="shared" si="5"/>
        <v>44.6</v>
      </c>
      <c r="X20" s="29">
        <f t="shared" si="6"/>
        <v>16</v>
      </c>
      <c r="Y20" s="30">
        <f t="shared" si="7"/>
        <v>44.6</v>
      </c>
      <c r="Z20" s="31">
        <f t="shared" si="8"/>
        <v>6</v>
      </c>
      <c r="AA20" s="30">
        <f t="shared" si="9"/>
        <v>0</v>
      </c>
      <c r="AB20" s="31" t="str">
        <f t="shared" si="10"/>
        <v>-</v>
      </c>
    </row>
    <row r="21" spans="1:28" ht="19.5" customHeight="1" x14ac:dyDescent="0.3">
      <c r="A21" s="19">
        <f t="shared" si="11"/>
        <v>17</v>
      </c>
      <c r="B21" s="20">
        <v>2013</v>
      </c>
      <c r="C21" s="21" t="s">
        <v>91</v>
      </c>
      <c r="D21" s="22" t="s">
        <v>92</v>
      </c>
      <c r="E21" s="23" t="str">
        <f t="shared" si="0"/>
        <v>LK 4 12/13</v>
      </c>
      <c r="F21" s="24" t="s">
        <v>70</v>
      </c>
      <c r="G21" s="25">
        <v>3.1</v>
      </c>
      <c r="H21" s="26">
        <v>8.65</v>
      </c>
      <c r="I21" s="26"/>
      <c r="J21" s="27">
        <f t="shared" si="1"/>
        <v>11.75</v>
      </c>
      <c r="K21" s="25">
        <v>3.2</v>
      </c>
      <c r="L21" s="26">
        <v>8.5500000000000007</v>
      </c>
      <c r="M21" s="26"/>
      <c r="N21" s="27">
        <f t="shared" si="2"/>
        <v>11.75</v>
      </c>
      <c r="O21" s="25">
        <v>3.5</v>
      </c>
      <c r="P21" s="26">
        <v>5.9</v>
      </c>
      <c r="Q21" s="26"/>
      <c r="R21" s="27">
        <f t="shared" si="3"/>
        <v>9.4</v>
      </c>
      <c r="S21" s="25">
        <v>3.9</v>
      </c>
      <c r="T21" s="26">
        <v>7.1</v>
      </c>
      <c r="U21" s="26"/>
      <c r="V21" s="27">
        <f t="shared" si="4"/>
        <v>11</v>
      </c>
      <c r="W21" s="28">
        <f t="shared" si="5"/>
        <v>43.9</v>
      </c>
      <c r="X21" s="29">
        <f t="shared" si="6"/>
        <v>17</v>
      </c>
      <c r="Y21" s="30">
        <f t="shared" si="7"/>
        <v>43.9</v>
      </c>
      <c r="Z21" s="31">
        <f t="shared" si="8"/>
        <v>7</v>
      </c>
      <c r="AA21" s="30">
        <f t="shared" si="9"/>
        <v>0</v>
      </c>
      <c r="AB21" s="31" t="str">
        <f t="shared" si="10"/>
        <v>-</v>
      </c>
    </row>
    <row r="22" spans="1:28" ht="19.5" customHeight="1" x14ac:dyDescent="0.3">
      <c r="A22" s="19">
        <f t="shared" si="11"/>
        <v>18</v>
      </c>
      <c r="B22" s="20">
        <v>2013</v>
      </c>
      <c r="C22" s="21" t="s">
        <v>93</v>
      </c>
      <c r="D22" s="22" t="s">
        <v>94</v>
      </c>
      <c r="E22" s="23" t="str">
        <f t="shared" si="0"/>
        <v>LK 4 12/13</v>
      </c>
      <c r="F22" s="32" t="s">
        <v>31</v>
      </c>
      <c r="G22" s="25">
        <v>3.1</v>
      </c>
      <c r="H22" s="26">
        <v>8.25</v>
      </c>
      <c r="I22" s="26"/>
      <c r="J22" s="27">
        <f t="shared" si="1"/>
        <v>11.35</v>
      </c>
      <c r="K22" s="25">
        <v>3.1</v>
      </c>
      <c r="L22" s="26">
        <v>8.15</v>
      </c>
      <c r="M22" s="26"/>
      <c r="N22" s="27">
        <f t="shared" si="2"/>
        <v>11.25</v>
      </c>
      <c r="O22" s="25">
        <v>3.2</v>
      </c>
      <c r="P22" s="26">
        <v>7.1</v>
      </c>
      <c r="Q22" s="26"/>
      <c r="R22" s="27">
        <f t="shared" si="3"/>
        <v>10.3</v>
      </c>
      <c r="S22" s="25">
        <v>3.6</v>
      </c>
      <c r="T22" s="26">
        <v>7.15</v>
      </c>
      <c r="U22" s="26"/>
      <c r="V22" s="27">
        <f t="shared" si="4"/>
        <v>10.75</v>
      </c>
      <c r="W22" s="28">
        <f t="shared" si="5"/>
        <v>43.65</v>
      </c>
      <c r="X22" s="29">
        <f t="shared" si="6"/>
        <v>18</v>
      </c>
      <c r="Y22" s="30">
        <f t="shared" si="7"/>
        <v>43.65</v>
      </c>
      <c r="Z22" s="31">
        <f t="shared" si="8"/>
        <v>8</v>
      </c>
      <c r="AA22" s="30">
        <f t="shared" si="9"/>
        <v>0</v>
      </c>
      <c r="AB22" s="31" t="str">
        <f t="shared" si="10"/>
        <v>-</v>
      </c>
    </row>
    <row r="23" spans="1:28" ht="19.5" customHeight="1" x14ac:dyDescent="0.3">
      <c r="A23" s="19">
        <f t="shared" si="11"/>
        <v>19</v>
      </c>
      <c r="B23" s="35">
        <v>2013</v>
      </c>
      <c r="C23" s="36" t="s">
        <v>95</v>
      </c>
      <c r="D23" s="23" t="s">
        <v>96</v>
      </c>
      <c r="E23" s="23" t="str">
        <f t="shared" si="0"/>
        <v>LK 4 12/13</v>
      </c>
      <c r="F23" s="37" t="s">
        <v>65</v>
      </c>
      <c r="G23" s="33">
        <v>3.1</v>
      </c>
      <c r="H23" s="34">
        <v>7.65</v>
      </c>
      <c r="I23" s="34"/>
      <c r="J23" s="27">
        <f t="shared" si="1"/>
        <v>10.75</v>
      </c>
      <c r="K23" s="33">
        <v>3.2</v>
      </c>
      <c r="L23" s="34">
        <v>8.0500000000000007</v>
      </c>
      <c r="M23" s="34"/>
      <c r="N23" s="27">
        <f t="shared" si="2"/>
        <v>11.25</v>
      </c>
      <c r="O23" s="33">
        <v>2.8</v>
      </c>
      <c r="P23" s="34">
        <v>7.15</v>
      </c>
      <c r="Q23" s="34"/>
      <c r="R23" s="27">
        <f t="shared" si="3"/>
        <v>9.9499999999999993</v>
      </c>
      <c r="S23" s="33">
        <v>3.6</v>
      </c>
      <c r="T23" s="34">
        <v>7.8</v>
      </c>
      <c r="U23" s="34"/>
      <c r="V23" s="27">
        <f t="shared" si="4"/>
        <v>11.4</v>
      </c>
      <c r="W23" s="28">
        <f t="shared" si="5"/>
        <v>43.35</v>
      </c>
      <c r="X23" s="29">
        <f t="shared" si="6"/>
        <v>19</v>
      </c>
      <c r="Y23" s="30">
        <f t="shared" si="7"/>
        <v>43.35</v>
      </c>
      <c r="Z23" s="31">
        <f t="shared" si="8"/>
        <v>9</v>
      </c>
      <c r="AA23" s="30">
        <f t="shared" si="9"/>
        <v>0</v>
      </c>
      <c r="AB23" s="31" t="str">
        <f t="shared" si="10"/>
        <v>-</v>
      </c>
    </row>
    <row r="24" spans="1:28" ht="19.5" customHeight="1" x14ac:dyDescent="0.3">
      <c r="A24" s="19">
        <f t="shared" si="11"/>
        <v>20</v>
      </c>
      <c r="B24" s="20">
        <v>2013</v>
      </c>
      <c r="C24" s="21" t="s">
        <v>97</v>
      </c>
      <c r="D24" s="22" t="s">
        <v>98</v>
      </c>
      <c r="E24" s="23" t="str">
        <f t="shared" si="0"/>
        <v>LK 4 12/13</v>
      </c>
      <c r="F24" s="32" t="s">
        <v>31</v>
      </c>
      <c r="G24" s="25">
        <v>3.1</v>
      </c>
      <c r="H24" s="26">
        <v>8.4</v>
      </c>
      <c r="I24" s="26"/>
      <c r="J24" s="27">
        <f t="shared" si="1"/>
        <v>11.5</v>
      </c>
      <c r="K24" s="25">
        <v>3</v>
      </c>
      <c r="L24" s="26">
        <v>8.1999999999999993</v>
      </c>
      <c r="M24" s="26"/>
      <c r="N24" s="27">
        <f t="shared" si="2"/>
        <v>11.2</v>
      </c>
      <c r="O24" s="25">
        <v>3.2</v>
      </c>
      <c r="P24" s="26">
        <v>7.05</v>
      </c>
      <c r="Q24" s="26"/>
      <c r="R24" s="27">
        <f t="shared" si="3"/>
        <v>10.25</v>
      </c>
      <c r="S24" s="25">
        <v>3.6</v>
      </c>
      <c r="T24" s="26">
        <v>6.7</v>
      </c>
      <c r="U24" s="26"/>
      <c r="V24" s="27">
        <f t="shared" si="4"/>
        <v>10.3</v>
      </c>
      <c r="W24" s="28">
        <f t="shared" si="5"/>
        <v>43.25</v>
      </c>
      <c r="X24" s="29">
        <f t="shared" si="6"/>
        <v>20</v>
      </c>
      <c r="Y24" s="30">
        <f t="shared" si="7"/>
        <v>43.25</v>
      </c>
      <c r="Z24" s="31">
        <f t="shared" si="8"/>
        <v>10</v>
      </c>
      <c r="AA24" s="30">
        <f t="shared" si="9"/>
        <v>0</v>
      </c>
      <c r="AB24" s="31" t="str">
        <f t="shared" si="10"/>
        <v>-</v>
      </c>
    </row>
    <row r="25" spans="1:28" ht="19.5" customHeight="1" x14ac:dyDescent="0.3">
      <c r="A25" s="19">
        <f t="shared" si="11"/>
        <v>21</v>
      </c>
      <c r="B25" s="20">
        <v>2012</v>
      </c>
      <c r="C25" s="21" t="s">
        <v>99</v>
      </c>
      <c r="D25" s="22" t="s">
        <v>100</v>
      </c>
      <c r="E25" s="23" t="str">
        <f t="shared" si="0"/>
        <v>LK 4 12/13</v>
      </c>
      <c r="F25" s="37" t="s">
        <v>101</v>
      </c>
      <c r="G25" s="25">
        <v>3.1</v>
      </c>
      <c r="H25" s="26">
        <v>8.1999999999999993</v>
      </c>
      <c r="I25" s="26"/>
      <c r="J25" s="27">
        <f t="shared" si="1"/>
        <v>11.3</v>
      </c>
      <c r="K25" s="25">
        <v>3</v>
      </c>
      <c r="L25" s="26">
        <v>7.2</v>
      </c>
      <c r="M25" s="26"/>
      <c r="N25" s="27">
        <f t="shared" si="2"/>
        <v>10.199999999999999</v>
      </c>
      <c r="O25" s="25">
        <v>2.9</v>
      </c>
      <c r="P25" s="26">
        <v>7.2</v>
      </c>
      <c r="Q25" s="26"/>
      <c r="R25" s="27">
        <f t="shared" si="3"/>
        <v>10.1</v>
      </c>
      <c r="S25" s="25">
        <v>3.9</v>
      </c>
      <c r="T25" s="26">
        <v>7.35</v>
      </c>
      <c r="U25" s="26"/>
      <c r="V25" s="27">
        <f t="shared" si="4"/>
        <v>11.25</v>
      </c>
      <c r="W25" s="28">
        <f t="shared" si="5"/>
        <v>42.85</v>
      </c>
      <c r="X25" s="29">
        <f t="shared" si="6"/>
        <v>21</v>
      </c>
      <c r="Y25" s="30">
        <f t="shared" si="7"/>
        <v>0</v>
      </c>
      <c r="Z25" s="31" t="str">
        <f t="shared" si="8"/>
        <v>-</v>
      </c>
      <c r="AA25" s="30">
        <f t="shared" si="9"/>
        <v>42.85</v>
      </c>
      <c r="AB25" s="31">
        <f t="shared" si="10"/>
        <v>11</v>
      </c>
    </row>
    <row r="26" spans="1:28" ht="19.5" customHeight="1" x14ac:dyDescent="0.3">
      <c r="A26" s="19">
        <f t="shared" si="11"/>
        <v>22</v>
      </c>
      <c r="B26" s="20">
        <v>2013</v>
      </c>
      <c r="C26" s="21" t="s">
        <v>102</v>
      </c>
      <c r="D26" s="22" t="s">
        <v>103</v>
      </c>
      <c r="E26" s="23" t="str">
        <f t="shared" si="0"/>
        <v>LK 4 12/13</v>
      </c>
      <c r="F26" s="24" t="s">
        <v>28</v>
      </c>
      <c r="G26" s="25">
        <v>3.1</v>
      </c>
      <c r="H26" s="26">
        <v>7.3</v>
      </c>
      <c r="I26" s="26"/>
      <c r="J26" s="27">
        <f t="shared" si="1"/>
        <v>10.4</v>
      </c>
      <c r="K26" s="25">
        <v>3</v>
      </c>
      <c r="L26" s="26">
        <v>7.3</v>
      </c>
      <c r="M26" s="26"/>
      <c r="N26" s="27">
        <f t="shared" si="2"/>
        <v>10.3</v>
      </c>
      <c r="O26" s="25">
        <v>3.4</v>
      </c>
      <c r="P26" s="26">
        <v>7</v>
      </c>
      <c r="Q26" s="26"/>
      <c r="R26" s="27">
        <f t="shared" si="3"/>
        <v>10.4</v>
      </c>
      <c r="S26" s="25">
        <v>3.6</v>
      </c>
      <c r="T26" s="26">
        <v>6.5</v>
      </c>
      <c r="U26" s="26"/>
      <c r="V26" s="27">
        <f t="shared" si="4"/>
        <v>10.1</v>
      </c>
      <c r="W26" s="28">
        <f t="shared" si="5"/>
        <v>41.2</v>
      </c>
      <c r="X26" s="29">
        <f t="shared" si="6"/>
        <v>22</v>
      </c>
      <c r="Y26" s="30">
        <f t="shared" si="7"/>
        <v>41.2</v>
      </c>
      <c r="Z26" s="31">
        <f t="shared" si="8"/>
        <v>11</v>
      </c>
      <c r="AA26" s="30">
        <f t="shared" si="9"/>
        <v>0</v>
      </c>
      <c r="AB26" s="31" t="str">
        <f t="shared" si="10"/>
        <v>-</v>
      </c>
    </row>
    <row r="27" spans="1:28" ht="19.5" customHeight="1" x14ac:dyDescent="0.3">
      <c r="A27" s="19">
        <v>23</v>
      </c>
      <c r="B27" s="20">
        <v>2013</v>
      </c>
      <c r="C27" s="21" t="s">
        <v>104</v>
      </c>
      <c r="D27" s="22" t="s">
        <v>105</v>
      </c>
      <c r="E27" s="23" t="str">
        <f t="shared" si="0"/>
        <v>LK 4 12/13</v>
      </c>
      <c r="F27" s="24" t="s">
        <v>70</v>
      </c>
      <c r="G27" s="25">
        <v>0.6</v>
      </c>
      <c r="H27" s="26">
        <v>8.4</v>
      </c>
      <c r="I27" s="26"/>
      <c r="J27" s="27">
        <f t="shared" si="1"/>
        <v>9</v>
      </c>
      <c r="K27" s="25">
        <v>3.1</v>
      </c>
      <c r="L27" s="26">
        <v>8.1</v>
      </c>
      <c r="M27" s="26"/>
      <c r="N27" s="27">
        <f t="shared" si="2"/>
        <v>11.2</v>
      </c>
      <c r="O27" s="25">
        <v>2.6</v>
      </c>
      <c r="P27" s="26">
        <v>6.65</v>
      </c>
      <c r="Q27" s="26"/>
      <c r="R27" s="27">
        <f t="shared" si="3"/>
        <v>9.25</v>
      </c>
      <c r="S27" s="25">
        <v>3.8</v>
      </c>
      <c r="T27" s="26">
        <v>7.5</v>
      </c>
      <c r="U27" s="26"/>
      <c r="V27" s="27">
        <f t="shared" si="4"/>
        <v>11.3</v>
      </c>
      <c r="W27" s="28">
        <f t="shared" si="5"/>
        <v>40.75</v>
      </c>
      <c r="X27" s="29">
        <f t="shared" si="6"/>
        <v>23</v>
      </c>
      <c r="Y27" s="30">
        <f t="shared" si="7"/>
        <v>40.75</v>
      </c>
      <c r="Z27" s="31">
        <f t="shared" si="8"/>
        <v>12</v>
      </c>
      <c r="AA27" s="30">
        <f t="shared" si="9"/>
        <v>0</v>
      </c>
      <c r="AB27" s="31" t="str">
        <f t="shared" si="10"/>
        <v>-</v>
      </c>
    </row>
    <row r="28" spans="1:28" ht="19.5" customHeight="1" x14ac:dyDescent="0.3">
      <c r="A28" s="19">
        <v>24</v>
      </c>
      <c r="B28" s="20">
        <v>2013</v>
      </c>
      <c r="C28" s="21" t="s">
        <v>106</v>
      </c>
      <c r="D28" s="22" t="s">
        <v>103</v>
      </c>
      <c r="E28" s="23" t="str">
        <f t="shared" si="0"/>
        <v>LK 4 12/13</v>
      </c>
      <c r="F28" s="24" t="s">
        <v>70</v>
      </c>
      <c r="G28" s="25">
        <v>0.6</v>
      </c>
      <c r="H28" s="26">
        <v>8.6</v>
      </c>
      <c r="I28" s="26"/>
      <c r="J28" s="27">
        <f t="shared" si="1"/>
        <v>9.1999999999999993</v>
      </c>
      <c r="K28" s="25">
        <v>3.1</v>
      </c>
      <c r="L28" s="26">
        <v>8.5</v>
      </c>
      <c r="M28" s="26"/>
      <c r="N28" s="27">
        <f t="shared" si="2"/>
        <v>11.6</v>
      </c>
      <c r="O28" s="25">
        <v>2.4</v>
      </c>
      <c r="P28" s="26">
        <v>7.3</v>
      </c>
      <c r="Q28" s="26"/>
      <c r="R28" s="27">
        <f t="shared" si="3"/>
        <v>9.6999999999999993</v>
      </c>
      <c r="S28" s="25">
        <v>3.7</v>
      </c>
      <c r="T28" s="26">
        <v>6.5</v>
      </c>
      <c r="U28" s="26"/>
      <c r="V28" s="27">
        <f t="shared" si="4"/>
        <v>10.199999999999999</v>
      </c>
      <c r="W28" s="28">
        <f t="shared" si="5"/>
        <v>40.700000000000003</v>
      </c>
      <c r="X28" s="29">
        <f t="shared" si="6"/>
        <v>24</v>
      </c>
      <c r="Y28" s="30">
        <f t="shared" si="7"/>
        <v>40.700000000000003</v>
      </c>
      <c r="Z28" s="31">
        <f t="shared" si="8"/>
        <v>13</v>
      </c>
      <c r="AA28" s="30">
        <f t="shared" si="9"/>
        <v>0</v>
      </c>
      <c r="AB28" s="31" t="str">
        <f t="shared" si="10"/>
        <v>-</v>
      </c>
    </row>
    <row r="29" spans="1:28" ht="19.5" customHeight="1" x14ac:dyDescent="0.3">
      <c r="A29" s="19">
        <v>25</v>
      </c>
      <c r="B29" s="20">
        <v>2013</v>
      </c>
      <c r="C29" s="21" t="s">
        <v>107</v>
      </c>
      <c r="D29" s="22" t="s">
        <v>108</v>
      </c>
      <c r="E29" s="23" t="str">
        <f t="shared" si="0"/>
        <v>LK 4 12/13</v>
      </c>
      <c r="F29" s="37" t="s">
        <v>101</v>
      </c>
      <c r="G29" s="25">
        <v>0.6</v>
      </c>
      <c r="H29" s="26">
        <v>8.4</v>
      </c>
      <c r="I29" s="26"/>
      <c r="J29" s="27">
        <f t="shared" si="1"/>
        <v>9</v>
      </c>
      <c r="K29" s="25">
        <v>2.4</v>
      </c>
      <c r="L29" s="26">
        <v>7.15</v>
      </c>
      <c r="M29" s="26"/>
      <c r="N29" s="27">
        <f t="shared" si="2"/>
        <v>9.5500000000000007</v>
      </c>
      <c r="O29" s="25">
        <v>3.6</v>
      </c>
      <c r="P29" s="26">
        <v>6.85</v>
      </c>
      <c r="Q29" s="26"/>
      <c r="R29" s="27">
        <f t="shared" si="3"/>
        <v>10.45</v>
      </c>
      <c r="S29" s="25">
        <v>3.6</v>
      </c>
      <c r="T29" s="26">
        <v>7.3</v>
      </c>
      <c r="U29" s="26"/>
      <c r="V29" s="27">
        <f t="shared" si="4"/>
        <v>10.9</v>
      </c>
      <c r="W29" s="28">
        <f t="shared" si="5"/>
        <v>39.9</v>
      </c>
      <c r="X29" s="29">
        <f t="shared" si="6"/>
        <v>25</v>
      </c>
      <c r="Y29" s="30">
        <f t="shared" si="7"/>
        <v>39.9</v>
      </c>
      <c r="Z29" s="31">
        <f t="shared" si="8"/>
        <v>14</v>
      </c>
      <c r="AA29" s="30">
        <f t="shared" si="9"/>
        <v>0</v>
      </c>
      <c r="AB29" s="31" t="str">
        <f t="shared" si="10"/>
        <v>-</v>
      </c>
    </row>
    <row r="30" spans="1:28" ht="19.5" customHeight="1" x14ac:dyDescent="0.3">
      <c r="A30" s="19">
        <f>A29+1</f>
        <v>26</v>
      </c>
      <c r="B30" s="20"/>
      <c r="C30" s="21"/>
      <c r="D30" s="22"/>
      <c r="E30" s="23" t="str">
        <f t="shared" si="0"/>
        <v/>
      </c>
      <c r="F30" s="37"/>
      <c r="G30" s="25"/>
      <c r="H30" s="26"/>
      <c r="I30" s="26"/>
      <c r="J30" s="27">
        <f t="shared" si="1"/>
        <v>0</v>
      </c>
      <c r="K30" s="25"/>
      <c r="L30" s="26"/>
      <c r="M30" s="26"/>
      <c r="N30" s="27">
        <f t="shared" si="2"/>
        <v>0</v>
      </c>
      <c r="O30" s="25"/>
      <c r="P30" s="26"/>
      <c r="Q30" s="26"/>
      <c r="R30" s="27">
        <f t="shared" si="3"/>
        <v>0</v>
      </c>
      <c r="S30" s="25"/>
      <c r="T30" s="26"/>
      <c r="U30" s="26"/>
      <c r="V30" s="27">
        <f t="shared" si="4"/>
        <v>0</v>
      </c>
      <c r="W30" s="28">
        <f t="shared" si="5"/>
        <v>0</v>
      </c>
      <c r="X30" s="29">
        <f t="shared" si="6"/>
        <v>26</v>
      </c>
      <c r="Y30" s="30">
        <f t="shared" si="7"/>
        <v>0</v>
      </c>
      <c r="Z30" s="31" t="str">
        <f t="shared" si="8"/>
        <v>-</v>
      </c>
      <c r="AA30" s="30">
        <f t="shared" si="9"/>
        <v>0</v>
      </c>
      <c r="AB30" s="31" t="str">
        <f t="shared" si="10"/>
        <v>-</v>
      </c>
    </row>
    <row r="31" spans="1:28" ht="19.5" customHeight="1" x14ac:dyDescent="0.3">
      <c r="A31" s="19">
        <f>A30+1</f>
        <v>27</v>
      </c>
      <c r="B31" s="10"/>
      <c r="C31" s="10"/>
      <c r="D31" s="11"/>
      <c r="E31" s="38" t="str">
        <f t="shared" si="0"/>
        <v/>
      </c>
      <c r="F31" s="12"/>
      <c r="G31" s="10"/>
      <c r="H31" s="11"/>
      <c r="I31" s="11"/>
      <c r="J31" s="39">
        <f t="shared" si="1"/>
        <v>0</v>
      </c>
      <c r="K31" s="10"/>
      <c r="L31" s="11"/>
      <c r="M31" s="11"/>
      <c r="N31" s="39">
        <f t="shared" si="2"/>
        <v>0</v>
      </c>
      <c r="O31" s="10"/>
      <c r="P31" s="11"/>
      <c r="Q31" s="11"/>
      <c r="R31" s="39">
        <f t="shared" si="3"/>
        <v>0</v>
      </c>
      <c r="S31" s="10"/>
      <c r="T31" s="11"/>
      <c r="U31" s="11"/>
      <c r="V31" s="39">
        <f t="shared" si="4"/>
        <v>0</v>
      </c>
      <c r="W31" s="40">
        <f t="shared" si="5"/>
        <v>0</v>
      </c>
      <c r="X31" s="41">
        <f t="shared" si="6"/>
        <v>26</v>
      </c>
      <c r="Y31" s="42">
        <f t="shared" si="7"/>
        <v>0</v>
      </c>
      <c r="Z31" s="43" t="str">
        <f t="shared" si="8"/>
        <v>-</v>
      </c>
      <c r="AA31" s="42">
        <f t="shared" si="9"/>
        <v>0</v>
      </c>
      <c r="AB31" s="43" t="str">
        <f t="shared" si="10"/>
        <v>-</v>
      </c>
    </row>
    <row r="32" spans="1:28" ht="15.6" x14ac:dyDescent="0.3">
      <c r="Y32" s="44"/>
      <c r="Z32" s="45"/>
      <c r="AA32" s="44"/>
      <c r="AB32" s="45"/>
    </row>
    <row r="33" spans="3:28" ht="15.6" x14ac:dyDescent="0.3">
      <c r="C33" s="46"/>
      <c r="D33" s="1" t="s">
        <v>48</v>
      </c>
      <c r="Y33" s="44"/>
      <c r="Z33" s="45"/>
      <c r="AA33" s="44"/>
      <c r="AB33" s="45"/>
    </row>
    <row r="34" spans="3:28" ht="15.6" x14ac:dyDescent="0.3">
      <c r="Y34" s="44"/>
      <c r="Z34" s="45"/>
      <c r="AA34" s="44"/>
      <c r="AB34" s="45"/>
    </row>
  </sheetData>
  <mergeCells count="7">
    <mergeCell ref="Y3:Z3"/>
    <mergeCell ref="AA3:AB3"/>
    <mergeCell ref="H1:P1"/>
    <mergeCell ref="G3:J3"/>
    <mergeCell ref="K3:N3"/>
    <mergeCell ref="O3:R3"/>
    <mergeCell ref="S3:V3"/>
  </mergeCells>
  <conditionalFormatting sqref="B5:X31">
    <cfRule type="expression" dxfId="15" priority="2">
      <formula>$X5&lt;5</formula>
    </cfRule>
  </conditionalFormatting>
  <pageMargins left="0.118055555555556" right="0.118055555555556" top="0.23611111111111099" bottom="0.23611111111111099" header="0.511811023622047" footer="0.511811023622047"/>
  <pageSetup paperSize="9" scale="52" fitToHeight="0" pageOrder="overThenDown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5B9BD5"/>
    <pageSetUpPr fitToPage="1"/>
  </sheetPr>
  <dimension ref="A1:AB32"/>
  <sheetViews>
    <sheetView zoomScale="95" zoomScaleNormal="95" workbookViewId="0">
      <selection activeCell="F18" sqref="F18"/>
    </sheetView>
  </sheetViews>
  <sheetFormatPr baseColWidth="10" defaultColWidth="11.109375" defaultRowHeight="14.4" x14ac:dyDescent="0.3"/>
  <cols>
    <col min="1" max="2" width="8.44140625" style="1" customWidth="1"/>
    <col min="3" max="4" width="22.21875" style="1" customWidth="1"/>
    <col min="5" max="5" width="10.6640625" style="1" customWidth="1"/>
    <col min="6" max="6" width="40.44140625" style="1" customWidth="1"/>
    <col min="7" max="9" width="6.21875" style="1" customWidth="1"/>
    <col min="10" max="10" width="7.109375" style="1" customWidth="1"/>
    <col min="11" max="13" width="6.21875" style="1" customWidth="1"/>
    <col min="14" max="14" width="7.109375" style="1" customWidth="1"/>
    <col min="15" max="17" width="6.21875" style="1" customWidth="1"/>
    <col min="18" max="18" width="7.109375" style="1" customWidth="1"/>
    <col min="19" max="21" width="6.21875" style="1" customWidth="1"/>
    <col min="22" max="22" width="7.109375" style="1" customWidth="1"/>
    <col min="23" max="23" width="9.109375" style="1" customWidth="1"/>
    <col min="24" max="24" width="6.33203125" style="1" customWidth="1"/>
    <col min="25" max="16384" width="11.109375" style="1"/>
  </cols>
  <sheetData>
    <row r="1" spans="1:28" ht="23.4" x14ac:dyDescent="0.3">
      <c r="C1" s="2" t="s">
        <v>4</v>
      </c>
      <c r="D1" s="2" t="s">
        <v>109</v>
      </c>
      <c r="H1" s="53" t="s">
        <v>6</v>
      </c>
      <c r="I1" s="53"/>
      <c r="J1" s="53"/>
      <c r="K1" s="53"/>
      <c r="L1" s="53"/>
      <c r="M1" s="53"/>
      <c r="N1" s="53"/>
      <c r="O1" s="53"/>
      <c r="P1" s="53"/>
    </row>
    <row r="3" spans="1:28" ht="19.5" customHeight="1" x14ac:dyDescent="0.3">
      <c r="B3" s="3" t="s">
        <v>7</v>
      </c>
      <c r="C3" s="3" t="s">
        <v>1</v>
      </c>
      <c r="D3" s="4" t="s">
        <v>2</v>
      </c>
      <c r="E3" s="4" t="s">
        <v>8</v>
      </c>
      <c r="F3" s="5" t="s">
        <v>3</v>
      </c>
      <c r="G3" s="54" t="s">
        <v>9</v>
      </c>
      <c r="H3" s="54"/>
      <c r="I3" s="54"/>
      <c r="J3" s="54"/>
      <c r="K3" s="55" t="s">
        <v>10</v>
      </c>
      <c r="L3" s="55"/>
      <c r="M3" s="55"/>
      <c r="N3" s="55"/>
      <c r="O3" s="56" t="s">
        <v>11</v>
      </c>
      <c r="P3" s="56"/>
      <c r="Q3" s="56"/>
      <c r="R3" s="56"/>
      <c r="S3" s="57" t="s">
        <v>12</v>
      </c>
      <c r="T3" s="57"/>
      <c r="U3" s="57"/>
      <c r="V3" s="57"/>
      <c r="W3" s="6" t="s">
        <v>13</v>
      </c>
      <c r="X3" s="7" t="s">
        <v>14</v>
      </c>
      <c r="Y3" s="52" t="s">
        <v>54</v>
      </c>
      <c r="Z3" s="52"/>
      <c r="AA3" s="52" t="s">
        <v>55</v>
      </c>
      <c r="AB3" s="52"/>
    </row>
    <row r="4" spans="1:28" s="8" customFormat="1" ht="19.5" customHeight="1" x14ac:dyDescent="0.3">
      <c r="B4" s="9"/>
      <c r="C4" s="10"/>
      <c r="D4" s="11"/>
      <c r="E4" s="11"/>
      <c r="F4" s="12"/>
      <c r="G4" s="13" t="s">
        <v>17</v>
      </c>
      <c r="H4" s="14" t="s">
        <v>18</v>
      </c>
      <c r="I4" s="14" t="s">
        <v>19</v>
      </c>
      <c r="J4" s="15" t="s">
        <v>20</v>
      </c>
      <c r="K4" s="13" t="s">
        <v>17</v>
      </c>
      <c r="L4" s="14" t="s">
        <v>18</v>
      </c>
      <c r="M4" s="14" t="s">
        <v>19</v>
      </c>
      <c r="N4" s="15" t="s">
        <v>20</v>
      </c>
      <c r="O4" s="13" t="s">
        <v>17</v>
      </c>
      <c r="P4" s="14" t="s">
        <v>18</v>
      </c>
      <c r="Q4" s="14" t="s">
        <v>19</v>
      </c>
      <c r="R4" s="15" t="s">
        <v>20</v>
      </c>
      <c r="S4" s="13" t="s">
        <v>17</v>
      </c>
      <c r="T4" s="14" t="s">
        <v>18</v>
      </c>
      <c r="U4" s="14" t="s">
        <v>19</v>
      </c>
      <c r="V4" s="15" t="s">
        <v>20</v>
      </c>
      <c r="W4" s="16"/>
      <c r="X4" s="14"/>
      <c r="Y4" s="17" t="s">
        <v>0</v>
      </c>
      <c r="Z4" s="18">
        <v>2013</v>
      </c>
      <c r="AA4" s="17" t="s">
        <v>0</v>
      </c>
      <c r="AB4" s="18">
        <v>2012</v>
      </c>
    </row>
    <row r="5" spans="1:28" ht="19.5" customHeight="1" x14ac:dyDescent="0.3">
      <c r="A5" s="19">
        <v>1</v>
      </c>
      <c r="B5" s="35">
        <v>2013</v>
      </c>
      <c r="C5" s="36" t="s">
        <v>110</v>
      </c>
      <c r="D5" s="23" t="s">
        <v>111</v>
      </c>
      <c r="E5" s="23" t="str">
        <f t="shared" ref="E5:E29" si="0">IF(C5&gt;0,"LK 3 12/13","")</f>
        <v>LK 3 12/13</v>
      </c>
      <c r="F5" s="24" t="s">
        <v>23</v>
      </c>
      <c r="G5" s="33">
        <v>3.1</v>
      </c>
      <c r="H5" s="34">
        <v>9.5</v>
      </c>
      <c r="I5" s="34"/>
      <c r="J5" s="27">
        <f t="shared" ref="J5:J29" si="1">ROUND(SUM(G5+H5-I5),2)</f>
        <v>12.6</v>
      </c>
      <c r="K5" s="33">
        <v>3</v>
      </c>
      <c r="L5" s="34">
        <v>7.8</v>
      </c>
      <c r="M5" s="34"/>
      <c r="N5" s="27">
        <f t="shared" ref="N5:N29" si="2">ROUND(SUM(K5+L5-M5),2)</f>
        <v>10.8</v>
      </c>
      <c r="O5" s="33">
        <v>3.8</v>
      </c>
      <c r="P5" s="34">
        <v>7.7</v>
      </c>
      <c r="Q5" s="34"/>
      <c r="R5" s="27">
        <f t="shared" ref="R5:R29" si="3">ROUND(SUM(O5+P5-Q5),2)</f>
        <v>11.5</v>
      </c>
      <c r="S5" s="33">
        <v>4.7</v>
      </c>
      <c r="T5" s="34">
        <v>8.1</v>
      </c>
      <c r="U5" s="34"/>
      <c r="V5" s="27">
        <f t="shared" ref="V5:V29" si="4">ROUND(SUM(S5+T5-U5),2)</f>
        <v>12.8</v>
      </c>
      <c r="W5" s="28">
        <f t="shared" ref="W5:W29" si="5">ROUND(SUM(J5+N5+R5+V5),2)</f>
        <v>47.7</v>
      </c>
      <c r="X5" s="29">
        <f t="shared" ref="X5:X29" si="6">_xlfn.RANK.EQ(W5,$W$5:$W$29,0)</f>
        <v>1</v>
      </c>
      <c r="Y5" s="30">
        <f t="shared" ref="Y5:Y29" si="7">IF(B5=$Z$4,W5,0)</f>
        <v>47.7</v>
      </c>
      <c r="Z5" s="31">
        <f t="shared" ref="Z5:Z29" si="8">IF(Y5&gt;0,_xlfn.RANK.EQ(Y5,$Y$5:$Y$29,0),"-")</f>
        <v>1</v>
      </c>
      <c r="AA5" s="30">
        <f t="shared" ref="AA5:AA29" si="9">IF(B5=$AB$4,W5,0)</f>
        <v>0</v>
      </c>
      <c r="AB5" s="31" t="str">
        <f t="shared" ref="AB5:AB29" si="10">IF(AA5&gt;0,_xlfn.RANK.EQ(AA5,$AA$5:$AA$40,0),"-")</f>
        <v>-</v>
      </c>
    </row>
    <row r="6" spans="1:28" ht="19.5" customHeight="1" x14ac:dyDescent="0.3">
      <c r="A6" s="19">
        <f t="shared" ref="A6:A29" si="11">A5+1</f>
        <v>2</v>
      </c>
      <c r="B6" s="20">
        <v>2012</v>
      </c>
      <c r="C6" s="21" t="s">
        <v>112</v>
      </c>
      <c r="D6" s="22" t="s">
        <v>113</v>
      </c>
      <c r="E6" s="23" t="str">
        <f t="shared" si="0"/>
        <v>LK 3 12/13</v>
      </c>
      <c r="F6" s="24" t="s">
        <v>23</v>
      </c>
      <c r="G6" s="25">
        <v>3.9</v>
      </c>
      <c r="H6" s="26">
        <v>8.6999999999999993</v>
      </c>
      <c r="I6" s="26"/>
      <c r="J6" s="27">
        <f t="shared" si="1"/>
        <v>12.6</v>
      </c>
      <c r="K6" s="25">
        <v>2.9</v>
      </c>
      <c r="L6" s="26">
        <v>7.6</v>
      </c>
      <c r="M6" s="26"/>
      <c r="N6" s="27">
        <f t="shared" si="2"/>
        <v>10.5</v>
      </c>
      <c r="O6" s="25">
        <v>4.2</v>
      </c>
      <c r="P6" s="26">
        <v>7.5</v>
      </c>
      <c r="Q6" s="26"/>
      <c r="R6" s="27">
        <f t="shared" si="3"/>
        <v>11.7</v>
      </c>
      <c r="S6" s="25">
        <v>4.7</v>
      </c>
      <c r="T6" s="26">
        <v>8.0500000000000007</v>
      </c>
      <c r="U6" s="26"/>
      <c r="V6" s="27">
        <f t="shared" si="4"/>
        <v>12.75</v>
      </c>
      <c r="W6" s="28">
        <f t="shared" si="5"/>
        <v>47.55</v>
      </c>
      <c r="X6" s="29">
        <f t="shared" si="6"/>
        <v>2</v>
      </c>
      <c r="Y6" s="30">
        <f t="shared" si="7"/>
        <v>0</v>
      </c>
      <c r="Z6" s="31" t="str">
        <f t="shared" si="8"/>
        <v>-</v>
      </c>
      <c r="AA6" s="30">
        <f t="shared" si="9"/>
        <v>47.55</v>
      </c>
      <c r="AB6" s="31">
        <f t="shared" si="10"/>
        <v>1</v>
      </c>
    </row>
    <row r="7" spans="1:28" ht="19.5" customHeight="1" x14ac:dyDescent="0.3">
      <c r="A7" s="19">
        <f t="shared" si="11"/>
        <v>3</v>
      </c>
      <c r="B7" s="20"/>
      <c r="C7" s="21"/>
      <c r="D7" s="22"/>
      <c r="E7" s="23" t="str">
        <f t="shared" si="0"/>
        <v/>
      </c>
      <c r="F7" s="24"/>
      <c r="G7" s="25"/>
      <c r="H7" s="26"/>
      <c r="I7" s="26"/>
      <c r="J7" s="27">
        <f t="shared" si="1"/>
        <v>0</v>
      </c>
      <c r="K7" s="25"/>
      <c r="L7" s="26"/>
      <c r="M7" s="26"/>
      <c r="N7" s="27">
        <f t="shared" si="2"/>
        <v>0</v>
      </c>
      <c r="O7" s="25"/>
      <c r="P7" s="26"/>
      <c r="Q7" s="26"/>
      <c r="R7" s="27">
        <f t="shared" si="3"/>
        <v>0</v>
      </c>
      <c r="S7" s="25"/>
      <c r="T7" s="26"/>
      <c r="U7" s="26"/>
      <c r="V7" s="27">
        <f t="shared" si="4"/>
        <v>0</v>
      </c>
      <c r="W7" s="28">
        <f t="shared" si="5"/>
        <v>0</v>
      </c>
      <c r="X7" s="29">
        <f t="shared" si="6"/>
        <v>3</v>
      </c>
      <c r="Y7" s="30">
        <f t="shared" si="7"/>
        <v>0</v>
      </c>
      <c r="Z7" s="31" t="str">
        <f t="shared" si="8"/>
        <v>-</v>
      </c>
      <c r="AA7" s="30">
        <f t="shared" si="9"/>
        <v>0</v>
      </c>
      <c r="AB7" s="31" t="str">
        <f t="shared" si="10"/>
        <v>-</v>
      </c>
    </row>
    <row r="8" spans="1:28" ht="19.5" customHeight="1" x14ac:dyDescent="0.3">
      <c r="A8" s="19">
        <f t="shared" si="11"/>
        <v>4</v>
      </c>
      <c r="B8" s="20"/>
      <c r="C8" s="21"/>
      <c r="D8" s="22"/>
      <c r="E8" s="23" t="str">
        <f t="shared" si="0"/>
        <v/>
      </c>
      <c r="F8" s="24"/>
      <c r="G8" s="25"/>
      <c r="H8" s="26"/>
      <c r="I8" s="26"/>
      <c r="J8" s="27">
        <f t="shared" si="1"/>
        <v>0</v>
      </c>
      <c r="K8" s="25"/>
      <c r="L8" s="26"/>
      <c r="M8" s="26"/>
      <c r="N8" s="27">
        <f t="shared" si="2"/>
        <v>0</v>
      </c>
      <c r="O8" s="25"/>
      <c r="P8" s="26"/>
      <c r="Q8" s="26"/>
      <c r="R8" s="27">
        <f t="shared" si="3"/>
        <v>0</v>
      </c>
      <c r="S8" s="25"/>
      <c r="T8" s="26"/>
      <c r="U8" s="26"/>
      <c r="V8" s="27">
        <f t="shared" si="4"/>
        <v>0</v>
      </c>
      <c r="W8" s="28">
        <f t="shared" si="5"/>
        <v>0</v>
      </c>
      <c r="X8" s="29">
        <f t="shared" si="6"/>
        <v>3</v>
      </c>
      <c r="Y8" s="30">
        <f t="shared" si="7"/>
        <v>0</v>
      </c>
      <c r="Z8" s="31" t="str">
        <f t="shared" si="8"/>
        <v>-</v>
      </c>
      <c r="AA8" s="30">
        <f t="shared" si="9"/>
        <v>0</v>
      </c>
      <c r="AB8" s="31" t="str">
        <f t="shared" si="10"/>
        <v>-</v>
      </c>
    </row>
    <row r="9" spans="1:28" ht="19.5" customHeight="1" x14ac:dyDescent="0.3">
      <c r="A9" s="19">
        <f t="shared" si="11"/>
        <v>5</v>
      </c>
      <c r="B9" s="20"/>
      <c r="C9" s="21"/>
      <c r="D9" s="22"/>
      <c r="E9" s="23" t="str">
        <f t="shared" si="0"/>
        <v/>
      </c>
      <c r="F9" s="24"/>
      <c r="G9" s="25"/>
      <c r="H9" s="26"/>
      <c r="I9" s="26"/>
      <c r="J9" s="27">
        <f t="shared" si="1"/>
        <v>0</v>
      </c>
      <c r="K9" s="25"/>
      <c r="L9" s="26"/>
      <c r="M9" s="26"/>
      <c r="N9" s="27">
        <f t="shared" si="2"/>
        <v>0</v>
      </c>
      <c r="O9" s="25"/>
      <c r="P9" s="26"/>
      <c r="Q9" s="26"/>
      <c r="R9" s="27">
        <f t="shared" si="3"/>
        <v>0</v>
      </c>
      <c r="S9" s="25"/>
      <c r="T9" s="26"/>
      <c r="U9" s="26"/>
      <c r="V9" s="27">
        <f t="shared" si="4"/>
        <v>0</v>
      </c>
      <c r="W9" s="28">
        <f t="shared" si="5"/>
        <v>0</v>
      </c>
      <c r="X9" s="29">
        <f t="shared" si="6"/>
        <v>3</v>
      </c>
      <c r="Y9" s="30">
        <f t="shared" si="7"/>
        <v>0</v>
      </c>
      <c r="Z9" s="31" t="str">
        <f t="shared" si="8"/>
        <v>-</v>
      </c>
      <c r="AA9" s="30">
        <f t="shared" si="9"/>
        <v>0</v>
      </c>
      <c r="AB9" s="31" t="str">
        <f t="shared" si="10"/>
        <v>-</v>
      </c>
    </row>
    <row r="10" spans="1:28" ht="19.5" customHeight="1" x14ac:dyDescent="0.3">
      <c r="A10" s="19">
        <f t="shared" si="11"/>
        <v>6</v>
      </c>
      <c r="B10" s="20"/>
      <c r="C10" s="21"/>
      <c r="D10" s="22"/>
      <c r="E10" s="23" t="str">
        <f t="shared" si="0"/>
        <v/>
      </c>
      <c r="F10" s="24"/>
      <c r="G10" s="25"/>
      <c r="H10" s="26"/>
      <c r="I10" s="26"/>
      <c r="J10" s="27">
        <f t="shared" si="1"/>
        <v>0</v>
      </c>
      <c r="K10" s="25"/>
      <c r="L10" s="26"/>
      <c r="M10" s="26"/>
      <c r="N10" s="27">
        <f t="shared" si="2"/>
        <v>0</v>
      </c>
      <c r="O10" s="25"/>
      <c r="P10" s="26"/>
      <c r="Q10" s="26"/>
      <c r="R10" s="27">
        <f t="shared" si="3"/>
        <v>0</v>
      </c>
      <c r="S10" s="25"/>
      <c r="T10" s="34"/>
      <c r="U10" s="26"/>
      <c r="V10" s="27">
        <f t="shared" si="4"/>
        <v>0</v>
      </c>
      <c r="W10" s="28">
        <f t="shared" si="5"/>
        <v>0</v>
      </c>
      <c r="X10" s="29">
        <f t="shared" si="6"/>
        <v>3</v>
      </c>
      <c r="Y10" s="30">
        <f t="shared" si="7"/>
        <v>0</v>
      </c>
      <c r="Z10" s="31" t="str">
        <f t="shared" si="8"/>
        <v>-</v>
      </c>
      <c r="AA10" s="30">
        <f t="shared" si="9"/>
        <v>0</v>
      </c>
      <c r="AB10" s="31" t="str">
        <f t="shared" si="10"/>
        <v>-</v>
      </c>
    </row>
    <row r="11" spans="1:28" ht="19.5" customHeight="1" x14ac:dyDescent="0.3">
      <c r="A11" s="19">
        <f t="shared" si="11"/>
        <v>7</v>
      </c>
      <c r="B11" s="20"/>
      <c r="C11" s="21"/>
      <c r="D11" s="22"/>
      <c r="E11" s="23" t="str">
        <f t="shared" si="0"/>
        <v/>
      </c>
      <c r="F11" s="24"/>
      <c r="G11" s="25"/>
      <c r="H11" s="26"/>
      <c r="I11" s="26"/>
      <c r="J11" s="27">
        <f t="shared" si="1"/>
        <v>0</v>
      </c>
      <c r="K11" s="25"/>
      <c r="L11" s="26"/>
      <c r="M11" s="26"/>
      <c r="N11" s="27">
        <f t="shared" si="2"/>
        <v>0</v>
      </c>
      <c r="O11" s="25"/>
      <c r="P11" s="26"/>
      <c r="Q11" s="26"/>
      <c r="R11" s="27">
        <f t="shared" si="3"/>
        <v>0</v>
      </c>
      <c r="S11" s="25"/>
      <c r="T11" s="26"/>
      <c r="U11" s="26"/>
      <c r="V11" s="27">
        <f t="shared" si="4"/>
        <v>0</v>
      </c>
      <c r="W11" s="28">
        <f t="shared" si="5"/>
        <v>0</v>
      </c>
      <c r="X11" s="29">
        <f t="shared" si="6"/>
        <v>3</v>
      </c>
      <c r="Y11" s="30">
        <f t="shared" si="7"/>
        <v>0</v>
      </c>
      <c r="Z11" s="31" t="str">
        <f t="shared" si="8"/>
        <v>-</v>
      </c>
      <c r="AA11" s="30">
        <f t="shared" si="9"/>
        <v>0</v>
      </c>
      <c r="AB11" s="31" t="str">
        <f t="shared" si="10"/>
        <v>-</v>
      </c>
    </row>
    <row r="12" spans="1:28" ht="19.5" customHeight="1" x14ac:dyDescent="0.3">
      <c r="A12" s="19">
        <f t="shared" si="11"/>
        <v>8</v>
      </c>
      <c r="B12" s="20"/>
      <c r="C12" s="21"/>
      <c r="D12" s="22"/>
      <c r="E12" s="23" t="str">
        <f t="shared" si="0"/>
        <v/>
      </c>
      <c r="F12" s="24"/>
      <c r="G12" s="25"/>
      <c r="H12" s="26"/>
      <c r="I12" s="26"/>
      <c r="J12" s="27">
        <f t="shared" si="1"/>
        <v>0</v>
      </c>
      <c r="K12" s="25"/>
      <c r="L12" s="26"/>
      <c r="M12" s="26"/>
      <c r="N12" s="27">
        <f t="shared" si="2"/>
        <v>0</v>
      </c>
      <c r="O12" s="25"/>
      <c r="P12" s="26"/>
      <c r="Q12" s="26"/>
      <c r="R12" s="27">
        <f t="shared" si="3"/>
        <v>0</v>
      </c>
      <c r="S12" s="25"/>
      <c r="T12" s="26"/>
      <c r="U12" s="26"/>
      <c r="V12" s="27">
        <f t="shared" si="4"/>
        <v>0</v>
      </c>
      <c r="W12" s="28">
        <f t="shared" si="5"/>
        <v>0</v>
      </c>
      <c r="X12" s="29">
        <f t="shared" si="6"/>
        <v>3</v>
      </c>
      <c r="Y12" s="30">
        <f t="shared" si="7"/>
        <v>0</v>
      </c>
      <c r="Z12" s="31" t="str">
        <f t="shared" si="8"/>
        <v>-</v>
      </c>
      <c r="AA12" s="30">
        <f t="shared" si="9"/>
        <v>0</v>
      </c>
      <c r="AB12" s="31" t="str">
        <f t="shared" si="10"/>
        <v>-</v>
      </c>
    </row>
    <row r="13" spans="1:28" ht="19.5" customHeight="1" x14ac:dyDescent="0.3">
      <c r="A13" s="19">
        <f t="shared" si="11"/>
        <v>9</v>
      </c>
      <c r="B13" s="20"/>
      <c r="C13" s="21"/>
      <c r="D13" s="22"/>
      <c r="E13" s="23" t="str">
        <f t="shared" si="0"/>
        <v/>
      </c>
      <c r="F13" s="24"/>
      <c r="G13" s="25"/>
      <c r="H13" s="26"/>
      <c r="I13" s="26"/>
      <c r="J13" s="27">
        <f t="shared" si="1"/>
        <v>0</v>
      </c>
      <c r="K13" s="25"/>
      <c r="L13" s="26"/>
      <c r="M13" s="26"/>
      <c r="N13" s="27">
        <f t="shared" si="2"/>
        <v>0</v>
      </c>
      <c r="O13" s="25"/>
      <c r="P13" s="26"/>
      <c r="Q13" s="26"/>
      <c r="R13" s="27">
        <f t="shared" si="3"/>
        <v>0</v>
      </c>
      <c r="S13" s="25"/>
      <c r="T13" s="26"/>
      <c r="U13" s="26"/>
      <c r="V13" s="27">
        <f t="shared" si="4"/>
        <v>0</v>
      </c>
      <c r="W13" s="28">
        <f t="shared" si="5"/>
        <v>0</v>
      </c>
      <c r="X13" s="29">
        <f t="shared" si="6"/>
        <v>3</v>
      </c>
      <c r="Y13" s="30">
        <f t="shared" si="7"/>
        <v>0</v>
      </c>
      <c r="Z13" s="31" t="str">
        <f t="shared" si="8"/>
        <v>-</v>
      </c>
      <c r="AA13" s="30">
        <f t="shared" si="9"/>
        <v>0</v>
      </c>
      <c r="AB13" s="31" t="str">
        <f t="shared" si="10"/>
        <v>-</v>
      </c>
    </row>
    <row r="14" spans="1:28" ht="19.5" customHeight="1" x14ac:dyDescent="0.3">
      <c r="A14" s="19">
        <f t="shared" si="11"/>
        <v>10</v>
      </c>
      <c r="B14" s="20"/>
      <c r="C14" s="21"/>
      <c r="D14" s="22"/>
      <c r="E14" s="23" t="str">
        <f t="shared" si="0"/>
        <v/>
      </c>
      <c r="F14" s="24"/>
      <c r="G14" s="25"/>
      <c r="H14" s="26"/>
      <c r="I14" s="26"/>
      <c r="J14" s="27">
        <f t="shared" si="1"/>
        <v>0</v>
      </c>
      <c r="K14" s="25"/>
      <c r="L14" s="26"/>
      <c r="M14" s="26"/>
      <c r="N14" s="27">
        <f t="shared" si="2"/>
        <v>0</v>
      </c>
      <c r="O14" s="25"/>
      <c r="P14" s="26"/>
      <c r="Q14" s="26"/>
      <c r="R14" s="27">
        <f t="shared" si="3"/>
        <v>0</v>
      </c>
      <c r="S14" s="25"/>
      <c r="T14" s="26"/>
      <c r="U14" s="26"/>
      <c r="V14" s="27">
        <f t="shared" si="4"/>
        <v>0</v>
      </c>
      <c r="W14" s="28">
        <f t="shared" si="5"/>
        <v>0</v>
      </c>
      <c r="X14" s="29">
        <f t="shared" si="6"/>
        <v>3</v>
      </c>
      <c r="Y14" s="30">
        <f t="shared" si="7"/>
        <v>0</v>
      </c>
      <c r="Z14" s="31" t="str">
        <f t="shared" si="8"/>
        <v>-</v>
      </c>
      <c r="AA14" s="30">
        <f t="shared" si="9"/>
        <v>0</v>
      </c>
      <c r="AB14" s="31" t="str">
        <f t="shared" si="10"/>
        <v>-</v>
      </c>
    </row>
    <row r="15" spans="1:28" ht="19.5" customHeight="1" x14ac:dyDescent="0.3">
      <c r="A15" s="19">
        <f t="shared" si="11"/>
        <v>11</v>
      </c>
      <c r="B15" s="20"/>
      <c r="C15" s="21"/>
      <c r="D15" s="22"/>
      <c r="E15" s="23" t="str">
        <f t="shared" si="0"/>
        <v/>
      </c>
      <c r="F15" s="24"/>
      <c r="G15" s="25"/>
      <c r="H15" s="26"/>
      <c r="I15" s="26"/>
      <c r="J15" s="27">
        <f t="shared" si="1"/>
        <v>0</v>
      </c>
      <c r="K15" s="25"/>
      <c r="L15" s="26"/>
      <c r="M15" s="26"/>
      <c r="N15" s="27">
        <f t="shared" si="2"/>
        <v>0</v>
      </c>
      <c r="O15" s="25"/>
      <c r="P15" s="26"/>
      <c r="Q15" s="26"/>
      <c r="R15" s="27">
        <f t="shared" si="3"/>
        <v>0</v>
      </c>
      <c r="S15" s="25"/>
      <c r="T15" s="26"/>
      <c r="U15" s="26"/>
      <c r="V15" s="27">
        <f t="shared" si="4"/>
        <v>0</v>
      </c>
      <c r="W15" s="28">
        <f t="shared" si="5"/>
        <v>0</v>
      </c>
      <c r="X15" s="29">
        <f t="shared" si="6"/>
        <v>3</v>
      </c>
      <c r="Y15" s="30">
        <f t="shared" si="7"/>
        <v>0</v>
      </c>
      <c r="Z15" s="31" t="str">
        <f t="shared" si="8"/>
        <v>-</v>
      </c>
      <c r="AA15" s="30">
        <f t="shared" si="9"/>
        <v>0</v>
      </c>
      <c r="AB15" s="31" t="str">
        <f t="shared" si="10"/>
        <v>-</v>
      </c>
    </row>
    <row r="16" spans="1:28" ht="19.5" customHeight="1" x14ac:dyDescent="0.3">
      <c r="A16" s="19">
        <f t="shared" si="11"/>
        <v>12</v>
      </c>
      <c r="B16" s="20"/>
      <c r="C16" s="21"/>
      <c r="D16" s="22"/>
      <c r="E16" s="23" t="str">
        <f t="shared" si="0"/>
        <v/>
      </c>
      <c r="F16" s="24"/>
      <c r="G16" s="25"/>
      <c r="H16" s="26"/>
      <c r="I16" s="26"/>
      <c r="J16" s="27">
        <f t="shared" si="1"/>
        <v>0</v>
      </c>
      <c r="K16" s="25"/>
      <c r="L16" s="26"/>
      <c r="M16" s="26"/>
      <c r="N16" s="27">
        <f t="shared" si="2"/>
        <v>0</v>
      </c>
      <c r="O16" s="25"/>
      <c r="P16" s="26"/>
      <c r="Q16" s="26"/>
      <c r="R16" s="27">
        <f t="shared" si="3"/>
        <v>0</v>
      </c>
      <c r="S16" s="25"/>
      <c r="T16" s="26"/>
      <c r="U16" s="26"/>
      <c r="V16" s="27">
        <f t="shared" si="4"/>
        <v>0</v>
      </c>
      <c r="W16" s="28">
        <f t="shared" si="5"/>
        <v>0</v>
      </c>
      <c r="X16" s="29">
        <f t="shared" si="6"/>
        <v>3</v>
      </c>
      <c r="Y16" s="30">
        <f t="shared" si="7"/>
        <v>0</v>
      </c>
      <c r="Z16" s="31" t="str">
        <f t="shared" si="8"/>
        <v>-</v>
      </c>
      <c r="AA16" s="30">
        <f t="shared" si="9"/>
        <v>0</v>
      </c>
      <c r="AB16" s="31" t="str">
        <f t="shared" si="10"/>
        <v>-</v>
      </c>
    </row>
    <row r="17" spans="1:28" ht="19.5" customHeight="1" x14ac:dyDescent="0.3">
      <c r="A17" s="19">
        <f t="shared" si="11"/>
        <v>13</v>
      </c>
      <c r="B17" s="20"/>
      <c r="C17" s="21"/>
      <c r="D17" s="22"/>
      <c r="E17" s="23" t="str">
        <f t="shared" si="0"/>
        <v/>
      </c>
      <c r="F17" s="24"/>
      <c r="G17" s="25"/>
      <c r="H17" s="26"/>
      <c r="I17" s="26"/>
      <c r="J17" s="27">
        <f t="shared" si="1"/>
        <v>0</v>
      </c>
      <c r="K17" s="25"/>
      <c r="L17" s="26"/>
      <c r="M17" s="26"/>
      <c r="N17" s="27">
        <f t="shared" si="2"/>
        <v>0</v>
      </c>
      <c r="O17" s="25"/>
      <c r="P17" s="26"/>
      <c r="Q17" s="26"/>
      <c r="R17" s="27">
        <f t="shared" si="3"/>
        <v>0</v>
      </c>
      <c r="S17" s="25"/>
      <c r="T17" s="26"/>
      <c r="U17" s="26"/>
      <c r="V17" s="27">
        <f t="shared" si="4"/>
        <v>0</v>
      </c>
      <c r="W17" s="28">
        <f t="shared" si="5"/>
        <v>0</v>
      </c>
      <c r="X17" s="29">
        <f t="shared" si="6"/>
        <v>3</v>
      </c>
      <c r="Y17" s="30">
        <f t="shared" si="7"/>
        <v>0</v>
      </c>
      <c r="Z17" s="31" t="str">
        <f t="shared" si="8"/>
        <v>-</v>
      </c>
      <c r="AA17" s="30">
        <f t="shared" si="9"/>
        <v>0</v>
      </c>
      <c r="AB17" s="31" t="str">
        <f t="shared" si="10"/>
        <v>-</v>
      </c>
    </row>
    <row r="18" spans="1:28" ht="19.5" customHeight="1" x14ac:dyDescent="0.3">
      <c r="A18" s="19">
        <f t="shared" si="11"/>
        <v>14</v>
      </c>
      <c r="B18" s="20"/>
      <c r="C18" s="21"/>
      <c r="D18" s="22"/>
      <c r="E18" s="23" t="str">
        <f t="shared" si="0"/>
        <v/>
      </c>
      <c r="F18" s="24"/>
      <c r="G18" s="25"/>
      <c r="H18" s="26"/>
      <c r="I18" s="26"/>
      <c r="J18" s="27">
        <f t="shared" si="1"/>
        <v>0</v>
      </c>
      <c r="K18" s="25"/>
      <c r="L18" s="26"/>
      <c r="M18" s="26"/>
      <c r="N18" s="27">
        <f t="shared" si="2"/>
        <v>0</v>
      </c>
      <c r="O18" s="25"/>
      <c r="P18" s="26"/>
      <c r="Q18" s="26"/>
      <c r="R18" s="27">
        <f t="shared" si="3"/>
        <v>0</v>
      </c>
      <c r="S18" s="25"/>
      <c r="T18" s="26"/>
      <c r="U18" s="26"/>
      <c r="V18" s="27">
        <f t="shared" si="4"/>
        <v>0</v>
      </c>
      <c r="W18" s="28">
        <f t="shared" si="5"/>
        <v>0</v>
      </c>
      <c r="X18" s="29">
        <f t="shared" si="6"/>
        <v>3</v>
      </c>
      <c r="Y18" s="30">
        <f t="shared" si="7"/>
        <v>0</v>
      </c>
      <c r="Z18" s="31" t="str">
        <f t="shared" si="8"/>
        <v>-</v>
      </c>
      <c r="AA18" s="30">
        <f t="shared" si="9"/>
        <v>0</v>
      </c>
      <c r="AB18" s="31" t="str">
        <f t="shared" si="10"/>
        <v>-</v>
      </c>
    </row>
    <row r="19" spans="1:28" ht="19.5" customHeight="1" x14ac:dyDescent="0.3">
      <c r="A19" s="19">
        <f t="shared" si="11"/>
        <v>15</v>
      </c>
      <c r="B19" s="20"/>
      <c r="C19" s="21"/>
      <c r="D19" s="22"/>
      <c r="E19" s="23" t="str">
        <f t="shared" si="0"/>
        <v/>
      </c>
      <c r="F19" s="24"/>
      <c r="G19" s="25"/>
      <c r="H19" s="26"/>
      <c r="I19" s="26"/>
      <c r="J19" s="27">
        <f t="shared" si="1"/>
        <v>0</v>
      </c>
      <c r="K19" s="25"/>
      <c r="L19" s="26"/>
      <c r="M19" s="26"/>
      <c r="N19" s="27">
        <f t="shared" si="2"/>
        <v>0</v>
      </c>
      <c r="O19" s="25"/>
      <c r="P19" s="26"/>
      <c r="Q19" s="26"/>
      <c r="R19" s="27">
        <f t="shared" si="3"/>
        <v>0</v>
      </c>
      <c r="S19" s="25"/>
      <c r="T19" s="26"/>
      <c r="U19" s="26"/>
      <c r="V19" s="27">
        <f t="shared" si="4"/>
        <v>0</v>
      </c>
      <c r="W19" s="28">
        <f t="shared" si="5"/>
        <v>0</v>
      </c>
      <c r="X19" s="29">
        <f t="shared" si="6"/>
        <v>3</v>
      </c>
      <c r="Y19" s="30">
        <f t="shared" si="7"/>
        <v>0</v>
      </c>
      <c r="Z19" s="31" t="str">
        <f t="shared" si="8"/>
        <v>-</v>
      </c>
      <c r="AA19" s="30">
        <f t="shared" si="9"/>
        <v>0</v>
      </c>
      <c r="AB19" s="31" t="str">
        <f t="shared" si="10"/>
        <v>-</v>
      </c>
    </row>
    <row r="20" spans="1:28" ht="19.5" customHeight="1" x14ac:dyDescent="0.3">
      <c r="A20" s="19">
        <f t="shared" si="11"/>
        <v>16</v>
      </c>
      <c r="B20" s="20"/>
      <c r="C20" s="21"/>
      <c r="D20" s="22"/>
      <c r="E20" s="23" t="str">
        <f t="shared" si="0"/>
        <v/>
      </c>
      <c r="F20" s="24"/>
      <c r="G20" s="25"/>
      <c r="H20" s="26"/>
      <c r="I20" s="26"/>
      <c r="J20" s="27">
        <f t="shared" si="1"/>
        <v>0</v>
      </c>
      <c r="K20" s="25"/>
      <c r="L20" s="26"/>
      <c r="M20" s="26"/>
      <c r="N20" s="27">
        <f t="shared" si="2"/>
        <v>0</v>
      </c>
      <c r="O20" s="25"/>
      <c r="P20" s="26"/>
      <c r="Q20" s="26"/>
      <c r="R20" s="27">
        <f t="shared" si="3"/>
        <v>0</v>
      </c>
      <c r="S20" s="25"/>
      <c r="T20" s="26"/>
      <c r="U20" s="26"/>
      <c r="V20" s="27">
        <f t="shared" si="4"/>
        <v>0</v>
      </c>
      <c r="W20" s="28">
        <f t="shared" si="5"/>
        <v>0</v>
      </c>
      <c r="X20" s="29">
        <f t="shared" si="6"/>
        <v>3</v>
      </c>
      <c r="Y20" s="30">
        <f t="shared" si="7"/>
        <v>0</v>
      </c>
      <c r="Z20" s="31" t="str">
        <f t="shared" si="8"/>
        <v>-</v>
      </c>
      <c r="AA20" s="30">
        <f t="shared" si="9"/>
        <v>0</v>
      </c>
      <c r="AB20" s="31" t="str">
        <f t="shared" si="10"/>
        <v>-</v>
      </c>
    </row>
    <row r="21" spans="1:28" ht="19.5" customHeight="1" x14ac:dyDescent="0.3">
      <c r="A21" s="19">
        <f t="shared" si="11"/>
        <v>17</v>
      </c>
      <c r="B21" s="20"/>
      <c r="C21" s="21"/>
      <c r="D21" s="22"/>
      <c r="E21" s="23" t="str">
        <f t="shared" si="0"/>
        <v/>
      </c>
      <c r="F21" s="24"/>
      <c r="G21" s="25"/>
      <c r="H21" s="26"/>
      <c r="I21" s="26"/>
      <c r="J21" s="27">
        <f t="shared" si="1"/>
        <v>0</v>
      </c>
      <c r="K21" s="25"/>
      <c r="L21" s="26"/>
      <c r="M21" s="26"/>
      <c r="N21" s="27">
        <f t="shared" si="2"/>
        <v>0</v>
      </c>
      <c r="O21" s="25"/>
      <c r="P21" s="26"/>
      <c r="Q21" s="26"/>
      <c r="R21" s="27">
        <f t="shared" si="3"/>
        <v>0</v>
      </c>
      <c r="S21" s="25"/>
      <c r="T21" s="26"/>
      <c r="U21" s="26"/>
      <c r="V21" s="27">
        <f t="shared" si="4"/>
        <v>0</v>
      </c>
      <c r="W21" s="28">
        <f t="shared" si="5"/>
        <v>0</v>
      </c>
      <c r="X21" s="29">
        <f t="shared" si="6"/>
        <v>3</v>
      </c>
      <c r="Y21" s="30">
        <f t="shared" si="7"/>
        <v>0</v>
      </c>
      <c r="Z21" s="31" t="str">
        <f t="shared" si="8"/>
        <v>-</v>
      </c>
      <c r="AA21" s="30">
        <f t="shared" si="9"/>
        <v>0</v>
      </c>
      <c r="AB21" s="31" t="str">
        <f t="shared" si="10"/>
        <v>-</v>
      </c>
    </row>
    <row r="22" spans="1:28" ht="19.5" customHeight="1" x14ac:dyDescent="0.3">
      <c r="A22" s="19">
        <f t="shared" si="11"/>
        <v>18</v>
      </c>
      <c r="B22" s="20"/>
      <c r="C22" s="21"/>
      <c r="D22" s="22"/>
      <c r="E22" s="23" t="str">
        <f t="shared" si="0"/>
        <v/>
      </c>
      <c r="F22" s="24"/>
      <c r="G22" s="25"/>
      <c r="H22" s="26"/>
      <c r="I22" s="26"/>
      <c r="J22" s="27">
        <f t="shared" si="1"/>
        <v>0</v>
      </c>
      <c r="K22" s="25"/>
      <c r="L22" s="26"/>
      <c r="M22" s="26"/>
      <c r="N22" s="27">
        <f t="shared" si="2"/>
        <v>0</v>
      </c>
      <c r="O22" s="25"/>
      <c r="P22" s="26"/>
      <c r="Q22" s="26"/>
      <c r="R22" s="27">
        <f t="shared" si="3"/>
        <v>0</v>
      </c>
      <c r="S22" s="25"/>
      <c r="T22" s="26"/>
      <c r="U22" s="26"/>
      <c r="V22" s="27">
        <f t="shared" si="4"/>
        <v>0</v>
      </c>
      <c r="W22" s="28">
        <f t="shared" si="5"/>
        <v>0</v>
      </c>
      <c r="X22" s="29">
        <f t="shared" si="6"/>
        <v>3</v>
      </c>
      <c r="Y22" s="30">
        <f t="shared" si="7"/>
        <v>0</v>
      </c>
      <c r="Z22" s="31" t="str">
        <f t="shared" si="8"/>
        <v>-</v>
      </c>
      <c r="AA22" s="30">
        <f t="shared" si="9"/>
        <v>0</v>
      </c>
      <c r="AB22" s="31" t="str">
        <f t="shared" si="10"/>
        <v>-</v>
      </c>
    </row>
    <row r="23" spans="1:28" ht="19.5" customHeight="1" x14ac:dyDescent="0.3">
      <c r="A23" s="19">
        <f t="shared" si="11"/>
        <v>19</v>
      </c>
      <c r="B23" s="20"/>
      <c r="C23" s="21"/>
      <c r="D23" s="22"/>
      <c r="E23" s="23" t="str">
        <f t="shared" si="0"/>
        <v/>
      </c>
      <c r="F23" s="24"/>
      <c r="G23" s="25"/>
      <c r="H23" s="26"/>
      <c r="I23" s="26"/>
      <c r="J23" s="27">
        <f t="shared" si="1"/>
        <v>0</v>
      </c>
      <c r="K23" s="25"/>
      <c r="L23" s="26"/>
      <c r="M23" s="26"/>
      <c r="N23" s="27">
        <f t="shared" si="2"/>
        <v>0</v>
      </c>
      <c r="O23" s="25"/>
      <c r="P23" s="26"/>
      <c r="Q23" s="26"/>
      <c r="R23" s="27">
        <f t="shared" si="3"/>
        <v>0</v>
      </c>
      <c r="S23" s="25"/>
      <c r="T23" s="26"/>
      <c r="U23" s="26"/>
      <c r="V23" s="27">
        <f t="shared" si="4"/>
        <v>0</v>
      </c>
      <c r="W23" s="28">
        <f t="shared" si="5"/>
        <v>0</v>
      </c>
      <c r="X23" s="29">
        <f t="shared" si="6"/>
        <v>3</v>
      </c>
      <c r="Y23" s="30">
        <f t="shared" si="7"/>
        <v>0</v>
      </c>
      <c r="Z23" s="31" t="str">
        <f t="shared" si="8"/>
        <v>-</v>
      </c>
      <c r="AA23" s="30">
        <f t="shared" si="9"/>
        <v>0</v>
      </c>
      <c r="AB23" s="31" t="str">
        <f t="shared" si="10"/>
        <v>-</v>
      </c>
    </row>
    <row r="24" spans="1:28" ht="19.5" customHeight="1" x14ac:dyDescent="0.3">
      <c r="A24" s="19">
        <f t="shared" si="11"/>
        <v>20</v>
      </c>
      <c r="B24" s="20"/>
      <c r="C24" s="21"/>
      <c r="D24" s="22"/>
      <c r="E24" s="23" t="str">
        <f t="shared" si="0"/>
        <v/>
      </c>
      <c r="F24" s="24"/>
      <c r="G24" s="25"/>
      <c r="H24" s="26"/>
      <c r="I24" s="26"/>
      <c r="J24" s="27">
        <f t="shared" si="1"/>
        <v>0</v>
      </c>
      <c r="K24" s="25"/>
      <c r="L24" s="26"/>
      <c r="M24" s="26"/>
      <c r="N24" s="27">
        <f t="shared" si="2"/>
        <v>0</v>
      </c>
      <c r="O24" s="25"/>
      <c r="P24" s="26"/>
      <c r="Q24" s="26"/>
      <c r="R24" s="27">
        <f t="shared" si="3"/>
        <v>0</v>
      </c>
      <c r="S24" s="25"/>
      <c r="T24" s="26"/>
      <c r="U24" s="26"/>
      <c r="V24" s="27">
        <f t="shared" si="4"/>
        <v>0</v>
      </c>
      <c r="W24" s="28">
        <f t="shared" si="5"/>
        <v>0</v>
      </c>
      <c r="X24" s="29">
        <f t="shared" si="6"/>
        <v>3</v>
      </c>
      <c r="Y24" s="30">
        <f t="shared" si="7"/>
        <v>0</v>
      </c>
      <c r="Z24" s="31" t="str">
        <f t="shared" si="8"/>
        <v>-</v>
      </c>
      <c r="AA24" s="30">
        <f t="shared" si="9"/>
        <v>0</v>
      </c>
      <c r="AB24" s="31" t="str">
        <f t="shared" si="10"/>
        <v>-</v>
      </c>
    </row>
    <row r="25" spans="1:28" ht="19.5" customHeight="1" x14ac:dyDescent="0.3">
      <c r="A25" s="19">
        <f t="shared" si="11"/>
        <v>21</v>
      </c>
      <c r="B25" s="20"/>
      <c r="C25" s="21"/>
      <c r="D25" s="22"/>
      <c r="E25" s="23" t="str">
        <f t="shared" si="0"/>
        <v/>
      </c>
      <c r="F25" s="24"/>
      <c r="G25" s="25"/>
      <c r="H25" s="26"/>
      <c r="I25" s="26"/>
      <c r="J25" s="27">
        <f t="shared" si="1"/>
        <v>0</v>
      </c>
      <c r="K25" s="25"/>
      <c r="L25" s="26"/>
      <c r="M25" s="26"/>
      <c r="N25" s="27">
        <f t="shared" si="2"/>
        <v>0</v>
      </c>
      <c r="O25" s="25"/>
      <c r="P25" s="26"/>
      <c r="Q25" s="26"/>
      <c r="R25" s="27">
        <f t="shared" si="3"/>
        <v>0</v>
      </c>
      <c r="S25" s="25"/>
      <c r="T25" s="26"/>
      <c r="U25" s="26"/>
      <c r="V25" s="27">
        <f t="shared" si="4"/>
        <v>0</v>
      </c>
      <c r="W25" s="28">
        <f t="shared" si="5"/>
        <v>0</v>
      </c>
      <c r="X25" s="29">
        <f t="shared" si="6"/>
        <v>3</v>
      </c>
      <c r="Y25" s="30">
        <f t="shared" si="7"/>
        <v>0</v>
      </c>
      <c r="Z25" s="31" t="str">
        <f t="shared" si="8"/>
        <v>-</v>
      </c>
      <c r="AA25" s="30">
        <f t="shared" si="9"/>
        <v>0</v>
      </c>
      <c r="AB25" s="31" t="str">
        <f t="shared" si="10"/>
        <v>-</v>
      </c>
    </row>
    <row r="26" spans="1:28" ht="19.5" customHeight="1" x14ac:dyDescent="0.3">
      <c r="A26" s="19">
        <f t="shared" si="11"/>
        <v>22</v>
      </c>
      <c r="B26" s="20"/>
      <c r="C26" s="21"/>
      <c r="D26" s="22"/>
      <c r="E26" s="23" t="str">
        <f t="shared" si="0"/>
        <v/>
      </c>
      <c r="F26" s="24"/>
      <c r="G26" s="25"/>
      <c r="H26" s="26"/>
      <c r="I26" s="26"/>
      <c r="J26" s="27">
        <f t="shared" si="1"/>
        <v>0</v>
      </c>
      <c r="K26" s="25"/>
      <c r="L26" s="26"/>
      <c r="M26" s="26"/>
      <c r="N26" s="27">
        <f t="shared" si="2"/>
        <v>0</v>
      </c>
      <c r="O26" s="25"/>
      <c r="P26" s="26"/>
      <c r="Q26" s="26"/>
      <c r="R26" s="27">
        <f t="shared" si="3"/>
        <v>0</v>
      </c>
      <c r="S26" s="25"/>
      <c r="T26" s="26"/>
      <c r="U26" s="26"/>
      <c r="V26" s="27">
        <f t="shared" si="4"/>
        <v>0</v>
      </c>
      <c r="W26" s="28">
        <f t="shared" si="5"/>
        <v>0</v>
      </c>
      <c r="X26" s="29">
        <f t="shared" si="6"/>
        <v>3</v>
      </c>
      <c r="Y26" s="30">
        <f t="shared" si="7"/>
        <v>0</v>
      </c>
      <c r="Z26" s="31" t="str">
        <f t="shared" si="8"/>
        <v>-</v>
      </c>
      <c r="AA26" s="30">
        <f t="shared" si="9"/>
        <v>0</v>
      </c>
      <c r="AB26" s="31" t="str">
        <f t="shared" si="10"/>
        <v>-</v>
      </c>
    </row>
    <row r="27" spans="1:28" ht="19.5" customHeight="1" x14ac:dyDescent="0.3">
      <c r="A27" s="19">
        <f t="shared" si="11"/>
        <v>23</v>
      </c>
      <c r="B27" s="20"/>
      <c r="C27" s="21"/>
      <c r="D27" s="22"/>
      <c r="E27" s="23" t="str">
        <f t="shared" si="0"/>
        <v/>
      </c>
      <c r="F27" s="24"/>
      <c r="G27" s="25"/>
      <c r="H27" s="26"/>
      <c r="I27" s="26"/>
      <c r="J27" s="27">
        <f t="shared" si="1"/>
        <v>0</v>
      </c>
      <c r="K27" s="25"/>
      <c r="L27" s="26"/>
      <c r="M27" s="26"/>
      <c r="N27" s="27">
        <f t="shared" si="2"/>
        <v>0</v>
      </c>
      <c r="O27" s="25"/>
      <c r="P27" s="26"/>
      <c r="Q27" s="26"/>
      <c r="R27" s="27">
        <f t="shared" si="3"/>
        <v>0</v>
      </c>
      <c r="S27" s="25"/>
      <c r="T27" s="26"/>
      <c r="U27" s="26"/>
      <c r="V27" s="27">
        <f t="shared" si="4"/>
        <v>0</v>
      </c>
      <c r="W27" s="28">
        <f t="shared" si="5"/>
        <v>0</v>
      </c>
      <c r="X27" s="29">
        <f t="shared" si="6"/>
        <v>3</v>
      </c>
      <c r="Y27" s="30">
        <f t="shared" si="7"/>
        <v>0</v>
      </c>
      <c r="Z27" s="31" t="str">
        <f t="shared" si="8"/>
        <v>-</v>
      </c>
      <c r="AA27" s="30">
        <f t="shared" si="9"/>
        <v>0</v>
      </c>
      <c r="AB27" s="31" t="str">
        <f t="shared" si="10"/>
        <v>-</v>
      </c>
    </row>
    <row r="28" spans="1:28" ht="19.5" customHeight="1" x14ac:dyDescent="0.3">
      <c r="A28" s="19">
        <f t="shared" si="11"/>
        <v>24</v>
      </c>
      <c r="B28" s="20"/>
      <c r="C28" s="21"/>
      <c r="D28" s="22"/>
      <c r="E28" s="23" t="str">
        <f t="shared" si="0"/>
        <v/>
      </c>
      <c r="F28" s="24"/>
      <c r="G28" s="25"/>
      <c r="H28" s="26"/>
      <c r="I28" s="26"/>
      <c r="J28" s="27">
        <f t="shared" si="1"/>
        <v>0</v>
      </c>
      <c r="K28" s="25"/>
      <c r="L28" s="26"/>
      <c r="M28" s="26"/>
      <c r="N28" s="27">
        <f t="shared" si="2"/>
        <v>0</v>
      </c>
      <c r="O28" s="25"/>
      <c r="P28" s="26"/>
      <c r="Q28" s="26"/>
      <c r="R28" s="27">
        <f t="shared" si="3"/>
        <v>0</v>
      </c>
      <c r="S28" s="25"/>
      <c r="T28" s="26"/>
      <c r="U28" s="26"/>
      <c r="V28" s="27">
        <f t="shared" si="4"/>
        <v>0</v>
      </c>
      <c r="W28" s="28">
        <f t="shared" si="5"/>
        <v>0</v>
      </c>
      <c r="X28" s="29">
        <f t="shared" si="6"/>
        <v>3</v>
      </c>
      <c r="Y28" s="30">
        <f t="shared" si="7"/>
        <v>0</v>
      </c>
      <c r="Z28" s="31" t="str">
        <f t="shared" si="8"/>
        <v>-</v>
      </c>
      <c r="AA28" s="30">
        <f t="shared" si="9"/>
        <v>0</v>
      </c>
      <c r="AB28" s="31" t="str">
        <f t="shared" si="10"/>
        <v>-</v>
      </c>
    </row>
    <row r="29" spans="1:28" ht="19.5" customHeight="1" x14ac:dyDescent="0.3">
      <c r="A29" s="19">
        <f t="shared" si="11"/>
        <v>25</v>
      </c>
      <c r="B29" s="10"/>
      <c r="C29" s="10"/>
      <c r="D29" s="11"/>
      <c r="E29" s="38" t="str">
        <f t="shared" si="0"/>
        <v/>
      </c>
      <c r="F29" s="12"/>
      <c r="G29" s="10"/>
      <c r="H29" s="11"/>
      <c r="I29" s="11"/>
      <c r="J29" s="39">
        <f t="shared" si="1"/>
        <v>0</v>
      </c>
      <c r="K29" s="10"/>
      <c r="L29" s="11"/>
      <c r="M29" s="11"/>
      <c r="N29" s="39">
        <f t="shared" si="2"/>
        <v>0</v>
      </c>
      <c r="O29" s="10"/>
      <c r="P29" s="11"/>
      <c r="Q29" s="11"/>
      <c r="R29" s="39">
        <f t="shared" si="3"/>
        <v>0</v>
      </c>
      <c r="S29" s="10"/>
      <c r="T29" s="11"/>
      <c r="U29" s="11"/>
      <c r="V29" s="39">
        <f t="shared" si="4"/>
        <v>0</v>
      </c>
      <c r="W29" s="40">
        <f t="shared" si="5"/>
        <v>0</v>
      </c>
      <c r="X29" s="41">
        <f t="shared" si="6"/>
        <v>3</v>
      </c>
      <c r="Y29" s="42">
        <f t="shared" si="7"/>
        <v>0</v>
      </c>
      <c r="Z29" s="43" t="str">
        <f t="shared" si="8"/>
        <v>-</v>
      </c>
      <c r="AA29" s="42">
        <f t="shared" si="9"/>
        <v>0</v>
      </c>
      <c r="AB29" s="43" t="str">
        <f t="shared" si="10"/>
        <v>-</v>
      </c>
    </row>
    <row r="30" spans="1:28" ht="15.6" x14ac:dyDescent="0.3">
      <c r="Y30" s="44"/>
      <c r="Z30" s="45"/>
      <c r="AA30" s="44"/>
      <c r="AB30" s="45"/>
    </row>
    <row r="31" spans="1:28" ht="15.6" x14ac:dyDescent="0.3">
      <c r="C31" s="46"/>
      <c r="D31" s="1" t="s">
        <v>48</v>
      </c>
      <c r="Y31" s="44"/>
      <c r="Z31" s="45"/>
      <c r="AA31" s="44"/>
      <c r="AB31" s="45"/>
    </row>
    <row r="32" spans="1:28" ht="15.6" x14ac:dyDescent="0.3">
      <c r="Y32" s="44"/>
      <c r="Z32" s="45"/>
      <c r="AA32" s="44"/>
      <c r="AB32" s="45"/>
    </row>
  </sheetData>
  <mergeCells count="7">
    <mergeCell ref="Y3:Z3"/>
    <mergeCell ref="AA3:AB3"/>
    <mergeCell ref="H1:P1"/>
    <mergeCell ref="G3:J3"/>
    <mergeCell ref="K3:N3"/>
    <mergeCell ref="O3:R3"/>
    <mergeCell ref="S3:V3"/>
  </mergeCells>
  <pageMargins left="0.118055555555556" right="0.118055555555556" top="0.23611111111111099" bottom="0.23611111111111099" header="0.511811023622047" footer="0.511811023622047"/>
  <pageSetup paperSize="9" scale="52" fitToHeight="0" pageOrder="overThenDown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5B9BD5"/>
    <pageSetUpPr fitToPage="1"/>
  </sheetPr>
  <dimension ref="A1:AB32"/>
  <sheetViews>
    <sheetView zoomScale="95" zoomScaleNormal="95" workbookViewId="0">
      <selection activeCell="F22" sqref="F22"/>
    </sheetView>
  </sheetViews>
  <sheetFormatPr baseColWidth="10" defaultColWidth="11.109375" defaultRowHeight="14.4" x14ac:dyDescent="0.3"/>
  <cols>
    <col min="1" max="2" width="8.44140625" style="1" customWidth="1"/>
    <col min="3" max="4" width="22.21875" style="1" customWidth="1"/>
    <col min="5" max="5" width="10.6640625" style="1" customWidth="1"/>
    <col min="6" max="6" width="45" style="1" customWidth="1"/>
    <col min="7" max="9" width="6.21875" style="1" customWidth="1"/>
    <col min="10" max="10" width="7.109375" style="1" customWidth="1"/>
    <col min="11" max="13" width="6.21875" style="1" customWidth="1"/>
    <col min="14" max="14" width="7.109375" style="1" customWidth="1"/>
    <col min="15" max="17" width="6.21875" style="1" customWidth="1"/>
    <col min="18" max="18" width="7.109375" style="1" customWidth="1"/>
    <col min="19" max="21" width="6.21875" style="1" customWidth="1"/>
    <col min="22" max="22" width="7.109375" style="1" customWidth="1"/>
    <col min="23" max="23" width="9.109375" style="1" customWidth="1"/>
    <col min="24" max="24" width="6.33203125" style="1" customWidth="1"/>
    <col min="25" max="16384" width="11.109375" style="1"/>
  </cols>
  <sheetData>
    <row r="1" spans="1:28" ht="23.4" x14ac:dyDescent="0.3">
      <c r="C1" s="2" t="s">
        <v>4</v>
      </c>
      <c r="D1" s="2" t="s">
        <v>114</v>
      </c>
      <c r="H1" s="53" t="s">
        <v>6</v>
      </c>
      <c r="I1" s="53"/>
      <c r="J1" s="53"/>
      <c r="K1" s="53"/>
      <c r="L1" s="53"/>
      <c r="M1" s="53"/>
      <c r="N1" s="53"/>
      <c r="O1" s="53"/>
      <c r="P1" s="53"/>
    </row>
    <row r="3" spans="1:28" ht="19.5" customHeight="1" x14ac:dyDescent="0.3">
      <c r="B3" s="3" t="s">
        <v>7</v>
      </c>
      <c r="C3" s="3" t="s">
        <v>1</v>
      </c>
      <c r="D3" s="4" t="s">
        <v>2</v>
      </c>
      <c r="E3" s="4" t="s">
        <v>8</v>
      </c>
      <c r="F3" s="5" t="s">
        <v>3</v>
      </c>
      <c r="G3" s="54" t="s">
        <v>9</v>
      </c>
      <c r="H3" s="54"/>
      <c r="I3" s="54"/>
      <c r="J3" s="54"/>
      <c r="K3" s="55" t="s">
        <v>10</v>
      </c>
      <c r="L3" s="55"/>
      <c r="M3" s="55"/>
      <c r="N3" s="55"/>
      <c r="O3" s="56" t="s">
        <v>11</v>
      </c>
      <c r="P3" s="56"/>
      <c r="Q3" s="56"/>
      <c r="R3" s="56"/>
      <c r="S3" s="57" t="s">
        <v>12</v>
      </c>
      <c r="T3" s="57"/>
      <c r="U3" s="57"/>
      <c r="V3" s="57"/>
      <c r="W3" s="6" t="s">
        <v>13</v>
      </c>
      <c r="X3" s="7" t="s">
        <v>14</v>
      </c>
      <c r="Y3" s="52" t="s">
        <v>54</v>
      </c>
      <c r="Z3" s="52"/>
      <c r="AA3" s="52" t="s">
        <v>55</v>
      </c>
      <c r="AB3" s="52"/>
    </row>
    <row r="4" spans="1:28" s="8" customFormat="1" ht="19.5" customHeight="1" x14ac:dyDescent="0.3">
      <c r="B4" s="9"/>
      <c r="C4" s="10"/>
      <c r="D4" s="11"/>
      <c r="E4" s="11"/>
      <c r="F4" s="12"/>
      <c r="G4" s="13" t="s">
        <v>17</v>
      </c>
      <c r="H4" s="14" t="s">
        <v>18</v>
      </c>
      <c r="I4" s="14" t="s">
        <v>19</v>
      </c>
      <c r="J4" s="15" t="s">
        <v>20</v>
      </c>
      <c r="K4" s="13" t="s">
        <v>17</v>
      </c>
      <c r="L4" s="14" t="s">
        <v>18</v>
      </c>
      <c r="M4" s="14" t="s">
        <v>19</v>
      </c>
      <c r="N4" s="15" t="s">
        <v>20</v>
      </c>
      <c r="O4" s="13" t="s">
        <v>17</v>
      </c>
      <c r="P4" s="14" t="s">
        <v>18</v>
      </c>
      <c r="Q4" s="14" t="s">
        <v>19</v>
      </c>
      <c r="R4" s="15" t="s">
        <v>20</v>
      </c>
      <c r="S4" s="13" t="s">
        <v>17</v>
      </c>
      <c r="T4" s="14" t="s">
        <v>18</v>
      </c>
      <c r="U4" s="14" t="s">
        <v>19</v>
      </c>
      <c r="V4" s="15" t="s">
        <v>20</v>
      </c>
      <c r="W4" s="16"/>
      <c r="X4" s="14"/>
      <c r="Y4" s="17" t="s">
        <v>0</v>
      </c>
      <c r="Z4" s="18">
        <v>2013</v>
      </c>
      <c r="AA4" s="17" t="s">
        <v>0</v>
      </c>
      <c r="AB4" s="18">
        <v>2012</v>
      </c>
    </row>
    <row r="5" spans="1:28" ht="19.5" customHeight="1" x14ac:dyDescent="0.3">
      <c r="A5" s="19">
        <v>1</v>
      </c>
      <c r="B5" s="35">
        <v>2012</v>
      </c>
      <c r="C5" s="36" t="s">
        <v>115</v>
      </c>
      <c r="D5" s="23" t="s">
        <v>116</v>
      </c>
      <c r="E5" s="23" t="str">
        <f t="shared" ref="E5:E29" si="0">IF(C5&gt;0,"LK 2 12/13","")</f>
        <v>LK 2 12/13</v>
      </c>
      <c r="F5" s="24" t="s">
        <v>23</v>
      </c>
      <c r="G5" s="33">
        <v>3.9</v>
      </c>
      <c r="H5" s="34">
        <v>8.6999999999999993</v>
      </c>
      <c r="I5" s="34"/>
      <c r="J5" s="27">
        <f t="shared" ref="J5:J29" si="1">ROUND(SUM(G5+H5-I5),2)</f>
        <v>12.6</v>
      </c>
      <c r="K5" s="33">
        <v>3.1</v>
      </c>
      <c r="L5" s="34">
        <v>8.4</v>
      </c>
      <c r="M5" s="34"/>
      <c r="N5" s="27">
        <f t="shared" ref="N5:N29" si="2">ROUND(SUM(K5+L5-M5),2)</f>
        <v>11.5</v>
      </c>
      <c r="O5" s="33">
        <v>4.2</v>
      </c>
      <c r="P5" s="34">
        <v>7.05</v>
      </c>
      <c r="Q5" s="34"/>
      <c r="R5" s="27">
        <f t="shared" ref="R5:R29" si="3">ROUND(SUM(O5+P5-Q5),2)</f>
        <v>11.25</v>
      </c>
      <c r="S5" s="33">
        <v>4.9000000000000004</v>
      </c>
      <c r="T5" s="34">
        <v>8.8000000000000007</v>
      </c>
      <c r="U5" s="34"/>
      <c r="V5" s="27">
        <f t="shared" ref="V5:V29" si="4">ROUND(SUM(S5+T5-U5),2)</f>
        <v>13.7</v>
      </c>
      <c r="W5" s="28">
        <f t="shared" ref="W5:W29" si="5">ROUND(SUM(J5+N5+R5+V5),2)</f>
        <v>49.05</v>
      </c>
      <c r="X5" s="29">
        <f t="shared" ref="X5:X29" si="6">_xlfn.RANK.EQ(W5,$W$5:$W$29,0)</f>
        <v>1</v>
      </c>
      <c r="Y5" s="30">
        <f t="shared" ref="Y5:Y29" si="7">IF(B5=$Z$4,W5,0)</f>
        <v>0</v>
      </c>
      <c r="Z5" s="31" t="str">
        <f t="shared" ref="Z5:Z29" si="8">IF(Y5&gt;0,_xlfn.RANK.EQ(Y5,$Y$5:$Y$29,0),"-")</f>
        <v>-</v>
      </c>
      <c r="AA5" s="30">
        <f t="shared" ref="AA5:AA29" si="9">IF(B5=$AB$4,W5,0)</f>
        <v>49.05</v>
      </c>
      <c r="AB5" s="31">
        <f t="shared" ref="AB5:AB29" si="10">IF(AA5&gt;0,_xlfn.RANK.EQ(AA5,$AA$5:$AA$40,0),"-")</f>
        <v>1</v>
      </c>
    </row>
    <row r="6" spans="1:28" ht="19.5" customHeight="1" x14ac:dyDescent="0.3">
      <c r="A6" s="19">
        <f t="shared" ref="A6:A29" si="11">A5+1</f>
        <v>2</v>
      </c>
      <c r="B6" s="20"/>
      <c r="C6" s="21"/>
      <c r="D6" s="22"/>
      <c r="E6" s="23" t="str">
        <f t="shared" si="0"/>
        <v/>
      </c>
      <c r="F6" s="24"/>
      <c r="G6" s="25"/>
      <c r="H6" s="26"/>
      <c r="I6" s="26"/>
      <c r="J6" s="27">
        <f t="shared" si="1"/>
        <v>0</v>
      </c>
      <c r="K6" s="25"/>
      <c r="L6" s="26"/>
      <c r="M6" s="26"/>
      <c r="N6" s="27">
        <f t="shared" si="2"/>
        <v>0</v>
      </c>
      <c r="O6" s="25"/>
      <c r="P6" s="26"/>
      <c r="Q6" s="26"/>
      <c r="R6" s="27">
        <f t="shared" si="3"/>
        <v>0</v>
      </c>
      <c r="S6" s="25"/>
      <c r="T6" s="26"/>
      <c r="U6" s="26"/>
      <c r="V6" s="27">
        <f t="shared" si="4"/>
        <v>0</v>
      </c>
      <c r="W6" s="28">
        <f t="shared" si="5"/>
        <v>0</v>
      </c>
      <c r="X6" s="29">
        <f t="shared" si="6"/>
        <v>2</v>
      </c>
      <c r="Y6" s="30">
        <f t="shared" si="7"/>
        <v>0</v>
      </c>
      <c r="Z6" s="31" t="str">
        <f t="shared" si="8"/>
        <v>-</v>
      </c>
      <c r="AA6" s="30">
        <f t="shared" si="9"/>
        <v>0</v>
      </c>
      <c r="AB6" s="31" t="str">
        <f t="shared" si="10"/>
        <v>-</v>
      </c>
    </row>
    <row r="7" spans="1:28" ht="19.5" customHeight="1" x14ac:dyDescent="0.3">
      <c r="A7" s="19">
        <f t="shared" si="11"/>
        <v>3</v>
      </c>
      <c r="B7" s="20"/>
      <c r="C7" s="21"/>
      <c r="D7" s="22"/>
      <c r="E7" s="23" t="str">
        <f t="shared" si="0"/>
        <v/>
      </c>
      <c r="F7" s="24"/>
      <c r="G7" s="25"/>
      <c r="H7" s="26"/>
      <c r="I7" s="26"/>
      <c r="J7" s="27">
        <f t="shared" si="1"/>
        <v>0</v>
      </c>
      <c r="K7" s="25"/>
      <c r="L7" s="26"/>
      <c r="M7" s="26"/>
      <c r="N7" s="27">
        <f t="shared" si="2"/>
        <v>0</v>
      </c>
      <c r="O7" s="25"/>
      <c r="P7" s="26"/>
      <c r="Q7" s="26"/>
      <c r="R7" s="27">
        <f t="shared" si="3"/>
        <v>0</v>
      </c>
      <c r="S7" s="25"/>
      <c r="T7" s="26"/>
      <c r="U7" s="26"/>
      <c r="V7" s="27">
        <f t="shared" si="4"/>
        <v>0</v>
      </c>
      <c r="W7" s="28">
        <f t="shared" si="5"/>
        <v>0</v>
      </c>
      <c r="X7" s="29">
        <f t="shared" si="6"/>
        <v>2</v>
      </c>
      <c r="Y7" s="30">
        <f t="shared" si="7"/>
        <v>0</v>
      </c>
      <c r="Z7" s="31" t="str">
        <f t="shared" si="8"/>
        <v>-</v>
      </c>
      <c r="AA7" s="30">
        <f t="shared" si="9"/>
        <v>0</v>
      </c>
      <c r="AB7" s="31" t="str">
        <f t="shared" si="10"/>
        <v>-</v>
      </c>
    </row>
    <row r="8" spans="1:28" ht="19.5" customHeight="1" x14ac:dyDescent="0.3">
      <c r="A8" s="19">
        <f t="shared" si="11"/>
        <v>4</v>
      </c>
      <c r="B8" s="20"/>
      <c r="C8" s="21"/>
      <c r="D8" s="22"/>
      <c r="E8" s="23" t="str">
        <f t="shared" si="0"/>
        <v/>
      </c>
      <c r="F8" s="24"/>
      <c r="G8" s="25"/>
      <c r="H8" s="26"/>
      <c r="I8" s="26"/>
      <c r="J8" s="27">
        <f t="shared" si="1"/>
        <v>0</v>
      </c>
      <c r="K8" s="25"/>
      <c r="L8" s="26"/>
      <c r="M8" s="26"/>
      <c r="N8" s="27">
        <f t="shared" si="2"/>
        <v>0</v>
      </c>
      <c r="O8" s="25"/>
      <c r="P8" s="26"/>
      <c r="Q8" s="26"/>
      <c r="R8" s="27">
        <f t="shared" si="3"/>
        <v>0</v>
      </c>
      <c r="S8" s="25"/>
      <c r="T8" s="26"/>
      <c r="U8" s="26"/>
      <c r="V8" s="27">
        <f t="shared" si="4"/>
        <v>0</v>
      </c>
      <c r="W8" s="28">
        <f t="shared" si="5"/>
        <v>0</v>
      </c>
      <c r="X8" s="29">
        <f t="shared" si="6"/>
        <v>2</v>
      </c>
      <c r="Y8" s="30">
        <f t="shared" si="7"/>
        <v>0</v>
      </c>
      <c r="Z8" s="31" t="str">
        <f t="shared" si="8"/>
        <v>-</v>
      </c>
      <c r="AA8" s="30">
        <f t="shared" si="9"/>
        <v>0</v>
      </c>
      <c r="AB8" s="31" t="str">
        <f t="shared" si="10"/>
        <v>-</v>
      </c>
    </row>
    <row r="9" spans="1:28" ht="19.5" customHeight="1" x14ac:dyDescent="0.3">
      <c r="A9" s="19">
        <f t="shared" si="11"/>
        <v>5</v>
      </c>
      <c r="B9" s="20"/>
      <c r="C9" s="21"/>
      <c r="D9" s="22"/>
      <c r="E9" s="23" t="str">
        <f t="shared" si="0"/>
        <v/>
      </c>
      <c r="F9" s="24"/>
      <c r="G9" s="25"/>
      <c r="H9" s="26"/>
      <c r="I9" s="26"/>
      <c r="J9" s="27">
        <f t="shared" si="1"/>
        <v>0</v>
      </c>
      <c r="K9" s="25"/>
      <c r="L9" s="26"/>
      <c r="M9" s="26"/>
      <c r="N9" s="27">
        <f t="shared" si="2"/>
        <v>0</v>
      </c>
      <c r="O9" s="25"/>
      <c r="P9" s="26"/>
      <c r="Q9" s="26"/>
      <c r="R9" s="27">
        <f t="shared" si="3"/>
        <v>0</v>
      </c>
      <c r="S9" s="25"/>
      <c r="T9" s="26"/>
      <c r="U9" s="26"/>
      <c r="V9" s="27">
        <f t="shared" si="4"/>
        <v>0</v>
      </c>
      <c r="W9" s="28">
        <f t="shared" si="5"/>
        <v>0</v>
      </c>
      <c r="X9" s="29">
        <f t="shared" si="6"/>
        <v>2</v>
      </c>
      <c r="Y9" s="30">
        <f t="shared" si="7"/>
        <v>0</v>
      </c>
      <c r="Z9" s="31" t="str">
        <f t="shared" si="8"/>
        <v>-</v>
      </c>
      <c r="AA9" s="30">
        <f t="shared" si="9"/>
        <v>0</v>
      </c>
      <c r="AB9" s="31" t="str">
        <f t="shared" si="10"/>
        <v>-</v>
      </c>
    </row>
    <row r="10" spans="1:28" ht="19.5" customHeight="1" x14ac:dyDescent="0.3">
      <c r="A10" s="19">
        <f t="shared" si="11"/>
        <v>6</v>
      </c>
      <c r="B10" s="20"/>
      <c r="C10" s="21"/>
      <c r="D10" s="22"/>
      <c r="E10" s="23" t="str">
        <f t="shared" si="0"/>
        <v/>
      </c>
      <c r="F10" s="24"/>
      <c r="G10" s="25"/>
      <c r="H10" s="26"/>
      <c r="I10" s="26"/>
      <c r="J10" s="27">
        <f t="shared" si="1"/>
        <v>0</v>
      </c>
      <c r="K10" s="25"/>
      <c r="L10" s="26"/>
      <c r="M10" s="26"/>
      <c r="N10" s="27">
        <f t="shared" si="2"/>
        <v>0</v>
      </c>
      <c r="O10" s="25"/>
      <c r="P10" s="26"/>
      <c r="Q10" s="26"/>
      <c r="R10" s="27">
        <f t="shared" si="3"/>
        <v>0</v>
      </c>
      <c r="S10" s="25"/>
      <c r="T10" s="34"/>
      <c r="U10" s="26"/>
      <c r="V10" s="27">
        <f t="shared" si="4"/>
        <v>0</v>
      </c>
      <c r="W10" s="28">
        <f t="shared" si="5"/>
        <v>0</v>
      </c>
      <c r="X10" s="29">
        <f t="shared" si="6"/>
        <v>2</v>
      </c>
      <c r="Y10" s="30">
        <f t="shared" si="7"/>
        <v>0</v>
      </c>
      <c r="Z10" s="31" t="str">
        <f t="shared" si="8"/>
        <v>-</v>
      </c>
      <c r="AA10" s="30">
        <f t="shared" si="9"/>
        <v>0</v>
      </c>
      <c r="AB10" s="31" t="str">
        <f t="shared" si="10"/>
        <v>-</v>
      </c>
    </row>
    <row r="11" spans="1:28" ht="19.5" customHeight="1" x14ac:dyDescent="0.3">
      <c r="A11" s="19">
        <f t="shared" si="11"/>
        <v>7</v>
      </c>
      <c r="B11" s="20"/>
      <c r="C11" s="21"/>
      <c r="D11" s="22"/>
      <c r="E11" s="23" t="str">
        <f t="shared" si="0"/>
        <v/>
      </c>
      <c r="F11" s="24"/>
      <c r="G11" s="25"/>
      <c r="H11" s="26"/>
      <c r="I11" s="26"/>
      <c r="J11" s="27">
        <f t="shared" si="1"/>
        <v>0</v>
      </c>
      <c r="K11" s="25"/>
      <c r="L11" s="26"/>
      <c r="M11" s="26"/>
      <c r="N11" s="27">
        <f t="shared" si="2"/>
        <v>0</v>
      </c>
      <c r="O11" s="25"/>
      <c r="P11" s="26"/>
      <c r="Q11" s="26"/>
      <c r="R11" s="27">
        <f t="shared" si="3"/>
        <v>0</v>
      </c>
      <c r="S11" s="25"/>
      <c r="T11" s="26"/>
      <c r="U11" s="26"/>
      <c r="V11" s="27">
        <f t="shared" si="4"/>
        <v>0</v>
      </c>
      <c r="W11" s="28">
        <f t="shared" si="5"/>
        <v>0</v>
      </c>
      <c r="X11" s="29">
        <f t="shared" si="6"/>
        <v>2</v>
      </c>
      <c r="Y11" s="30">
        <f t="shared" si="7"/>
        <v>0</v>
      </c>
      <c r="Z11" s="31" t="str">
        <f t="shared" si="8"/>
        <v>-</v>
      </c>
      <c r="AA11" s="30">
        <f t="shared" si="9"/>
        <v>0</v>
      </c>
      <c r="AB11" s="31" t="str">
        <f t="shared" si="10"/>
        <v>-</v>
      </c>
    </row>
    <row r="12" spans="1:28" ht="19.5" customHeight="1" x14ac:dyDescent="0.3">
      <c r="A12" s="19">
        <f t="shared" si="11"/>
        <v>8</v>
      </c>
      <c r="B12" s="20"/>
      <c r="C12" s="21"/>
      <c r="D12" s="22"/>
      <c r="E12" s="23" t="str">
        <f t="shared" si="0"/>
        <v/>
      </c>
      <c r="F12" s="24"/>
      <c r="G12" s="25"/>
      <c r="H12" s="26"/>
      <c r="I12" s="26"/>
      <c r="J12" s="27">
        <f t="shared" si="1"/>
        <v>0</v>
      </c>
      <c r="K12" s="25"/>
      <c r="L12" s="26"/>
      <c r="M12" s="26"/>
      <c r="N12" s="27">
        <f t="shared" si="2"/>
        <v>0</v>
      </c>
      <c r="O12" s="25"/>
      <c r="P12" s="26"/>
      <c r="Q12" s="26"/>
      <c r="R12" s="27">
        <f t="shared" si="3"/>
        <v>0</v>
      </c>
      <c r="S12" s="25"/>
      <c r="T12" s="26"/>
      <c r="U12" s="26"/>
      <c r="V12" s="27">
        <f t="shared" si="4"/>
        <v>0</v>
      </c>
      <c r="W12" s="28">
        <f t="shared" si="5"/>
        <v>0</v>
      </c>
      <c r="X12" s="29">
        <f t="shared" si="6"/>
        <v>2</v>
      </c>
      <c r="Y12" s="30">
        <f t="shared" si="7"/>
        <v>0</v>
      </c>
      <c r="Z12" s="31" t="str">
        <f t="shared" si="8"/>
        <v>-</v>
      </c>
      <c r="AA12" s="30">
        <f t="shared" si="9"/>
        <v>0</v>
      </c>
      <c r="AB12" s="31" t="str">
        <f t="shared" si="10"/>
        <v>-</v>
      </c>
    </row>
    <row r="13" spans="1:28" ht="19.5" customHeight="1" x14ac:dyDescent="0.3">
      <c r="A13" s="19">
        <f t="shared" si="11"/>
        <v>9</v>
      </c>
      <c r="B13" s="20"/>
      <c r="C13" s="21"/>
      <c r="D13" s="22"/>
      <c r="E13" s="23" t="str">
        <f t="shared" si="0"/>
        <v/>
      </c>
      <c r="F13" s="24"/>
      <c r="G13" s="25"/>
      <c r="H13" s="26"/>
      <c r="I13" s="26"/>
      <c r="J13" s="27">
        <f t="shared" si="1"/>
        <v>0</v>
      </c>
      <c r="K13" s="25"/>
      <c r="L13" s="26"/>
      <c r="M13" s="26"/>
      <c r="N13" s="27">
        <f t="shared" si="2"/>
        <v>0</v>
      </c>
      <c r="O13" s="25"/>
      <c r="P13" s="26"/>
      <c r="Q13" s="26"/>
      <c r="R13" s="27">
        <f t="shared" si="3"/>
        <v>0</v>
      </c>
      <c r="S13" s="25"/>
      <c r="T13" s="26"/>
      <c r="U13" s="26"/>
      <c r="V13" s="27">
        <f t="shared" si="4"/>
        <v>0</v>
      </c>
      <c r="W13" s="28">
        <f t="shared" si="5"/>
        <v>0</v>
      </c>
      <c r="X13" s="29">
        <f t="shared" si="6"/>
        <v>2</v>
      </c>
      <c r="Y13" s="30">
        <f t="shared" si="7"/>
        <v>0</v>
      </c>
      <c r="Z13" s="31" t="str">
        <f t="shared" si="8"/>
        <v>-</v>
      </c>
      <c r="AA13" s="30">
        <f t="shared" si="9"/>
        <v>0</v>
      </c>
      <c r="AB13" s="31" t="str">
        <f t="shared" si="10"/>
        <v>-</v>
      </c>
    </row>
    <row r="14" spans="1:28" ht="19.5" customHeight="1" x14ac:dyDescent="0.3">
      <c r="A14" s="19">
        <f t="shared" si="11"/>
        <v>10</v>
      </c>
      <c r="B14" s="20"/>
      <c r="C14" s="21"/>
      <c r="D14" s="22"/>
      <c r="E14" s="23" t="str">
        <f t="shared" si="0"/>
        <v/>
      </c>
      <c r="F14" s="24"/>
      <c r="G14" s="25"/>
      <c r="H14" s="26"/>
      <c r="I14" s="26"/>
      <c r="J14" s="27">
        <f t="shared" si="1"/>
        <v>0</v>
      </c>
      <c r="K14" s="25"/>
      <c r="L14" s="26"/>
      <c r="M14" s="26"/>
      <c r="N14" s="27">
        <f t="shared" si="2"/>
        <v>0</v>
      </c>
      <c r="O14" s="25"/>
      <c r="P14" s="26"/>
      <c r="Q14" s="26"/>
      <c r="R14" s="27">
        <f t="shared" si="3"/>
        <v>0</v>
      </c>
      <c r="S14" s="25"/>
      <c r="T14" s="26"/>
      <c r="U14" s="26"/>
      <c r="V14" s="27">
        <f t="shared" si="4"/>
        <v>0</v>
      </c>
      <c r="W14" s="28">
        <f t="shared" si="5"/>
        <v>0</v>
      </c>
      <c r="X14" s="29">
        <f t="shared" si="6"/>
        <v>2</v>
      </c>
      <c r="Y14" s="30">
        <f t="shared" si="7"/>
        <v>0</v>
      </c>
      <c r="Z14" s="31" t="str">
        <f t="shared" si="8"/>
        <v>-</v>
      </c>
      <c r="AA14" s="30">
        <f t="shared" si="9"/>
        <v>0</v>
      </c>
      <c r="AB14" s="31" t="str">
        <f t="shared" si="10"/>
        <v>-</v>
      </c>
    </row>
    <row r="15" spans="1:28" ht="19.5" customHeight="1" x14ac:dyDescent="0.3">
      <c r="A15" s="19">
        <f t="shared" si="11"/>
        <v>11</v>
      </c>
      <c r="B15" s="20"/>
      <c r="C15" s="21"/>
      <c r="D15" s="22"/>
      <c r="E15" s="23" t="str">
        <f t="shared" si="0"/>
        <v/>
      </c>
      <c r="F15" s="24"/>
      <c r="G15" s="25"/>
      <c r="H15" s="26"/>
      <c r="I15" s="26"/>
      <c r="J15" s="27">
        <f t="shared" si="1"/>
        <v>0</v>
      </c>
      <c r="K15" s="25"/>
      <c r="L15" s="26"/>
      <c r="M15" s="26"/>
      <c r="N15" s="27">
        <f t="shared" si="2"/>
        <v>0</v>
      </c>
      <c r="O15" s="25"/>
      <c r="P15" s="26"/>
      <c r="Q15" s="26"/>
      <c r="R15" s="27">
        <f t="shared" si="3"/>
        <v>0</v>
      </c>
      <c r="S15" s="25"/>
      <c r="T15" s="26"/>
      <c r="U15" s="26"/>
      <c r="V15" s="27">
        <f t="shared" si="4"/>
        <v>0</v>
      </c>
      <c r="W15" s="28">
        <f t="shared" si="5"/>
        <v>0</v>
      </c>
      <c r="X15" s="29">
        <f t="shared" si="6"/>
        <v>2</v>
      </c>
      <c r="Y15" s="30">
        <f t="shared" si="7"/>
        <v>0</v>
      </c>
      <c r="Z15" s="31" t="str">
        <f t="shared" si="8"/>
        <v>-</v>
      </c>
      <c r="AA15" s="30">
        <f t="shared" si="9"/>
        <v>0</v>
      </c>
      <c r="AB15" s="31" t="str">
        <f t="shared" si="10"/>
        <v>-</v>
      </c>
    </row>
    <row r="16" spans="1:28" ht="19.5" customHeight="1" x14ac:dyDescent="0.3">
      <c r="A16" s="19">
        <f t="shared" si="11"/>
        <v>12</v>
      </c>
      <c r="B16" s="20"/>
      <c r="C16" s="21"/>
      <c r="D16" s="22"/>
      <c r="E16" s="23" t="str">
        <f t="shared" si="0"/>
        <v/>
      </c>
      <c r="F16" s="24"/>
      <c r="G16" s="25"/>
      <c r="H16" s="26"/>
      <c r="I16" s="26"/>
      <c r="J16" s="27">
        <f t="shared" si="1"/>
        <v>0</v>
      </c>
      <c r="K16" s="25"/>
      <c r="L16" s="26"/>
      <c r="M16" s="26"/>
      <c r="N16" s="27">
        <f t="shared" si="2"/>
        <v>0</v>
      </c>
      <c r="O16" s="25"/>
      <c r="P16" s="26"/>
      <c r="Q16" s="26"/>
      <c r="R16" s="27">
        <f t="shared" si="3"/>
        <v>0</v>
      </c>
      <c r="S16" s="25"/>
      <c r="T16" s="26"/>
      <c r="U16" s="26"/>
      <c r="V16" s="27">
        <f t="shared" si="4"/>
        <v>0</v>
      </c>
      <c r="W16" s="28">
        <f t="shared" si="5"/>
        <v>0</v>
      </c>
      <c r="X16" s="29">
        <f t="shared" si="6"/>
        <v>2</v>
      </c>
      <c r="Y16" s="30">
        <f t="shared" si="7"/>
        <v>0</v>
      </c>
      <c r="Z16" s="31" t="str">
        <f t="shared" si="8"/>
        <v>-</v>
      </c>
      <c r="AA16" s="30">
        <f t="shared" si="9"/>
        <v>0</v>
      </c>
      <c r="AB16" s="31" t="str">
        <f t="shared" si="10"/>
        <v>-</v>
      </c>
    </row>
    <row r="17" spans="1:28" ht="19.5" customHeight="1" x14ac:dyDescent="0.3">
      <c r="A17" s="19">
        <f t="shared" si="11"/>
        <v>13</v>
      </c>
      <c r="B17" s="20"/>
      <c r="C17" s="21"/>
      <c r="D17" s="22"/>
      <c r="E17" s="23" t="str">
        <f t="shared" si="0"/>
        <v/>
      </c>
      <c r="F17" s="24"/>
      <c r="G17" s="25"/>
      <c r="H17" s="26"/>
      <c r="I17" s="26"/>
      <c r="J17" s="27">
        <f t="shared" si="1"/>
        <v>0</v>
      </c>
      <c r="K17" s="25"/>
      <c r="L17" s="26"/>
      <c r="M17" s="26"/>
      <c r="N17" s="27">
        <f t="shared" si="2"/>
        <v>0</v>
      </c>
      <c r="O17" s="25"/>
      <c r="P17" s="26"/>
      <c r="Q17" s="26"/>
      <c r="R17" s="27">
        <f t="shared" si="3"/>
        <v>0</v>
      </c>
      <c r="S17" s="25"/>
      <c r="T17" s="26"/>
      <c r="U17" s="26"/>
      <c r="V17" s="27">
        <f t="shared" si="4"/>
        <v>0</v>
      </c>
      <c r="W17" s="28">
        <f t="shared" si="5"/>
        <v>0</v>
      </c>
      <c r="X17" s="29">
        <f t="shared" si="6"/>
        <v>2</v>
      </c>
      <c r="Y17" s="30">
        <f t="shared" si="7"/>
        <v>0</v>
      </c>
      <c r="Z17" s="31" t="str">
        <f t="shared" si="8"/>
        <v>-</v>
      </c>
      <c r="AA17" s="30">
        <f t="shared" si="9"/>
        <v>0</v>
      </c>
      <c r="AB17" s="31" t="str">
        <f t="shared" si="10"/>
        <v>-</v>
      </c>
    </row>
    <row r="18" spans="1:28" ht="19.5" customHeight="1" x14ac:dyDescent="0.3">
      <c r="A18" s="19">
        <f t="shared" si="11"/>
        <v>14</v>
      </c>
      <c r="B18" s="20"/>
      <c r="C18" s="21"/>
      <c r="D18" s="22"/>
      <c r="E18" s="23" t="str">
        <f t="shared" si="0"/>
        <v/>
      </c>
      <c r="F18" s="24"/>
      <c r="G18" s="25"/>
      <c r="H18" s="26"/>
      <c r="I18" s="26"/>
      <c r="J18" s="27">
        <f t="shared" si="1"/>
        <v>0</v>
      </c>
      <c r="K18" s="25"/>
      <c r="L18" s="26"/>
      <c r="M18" s="26"/>
      <c r="N18" s="27">
        <f t="shared" si="2"/>
        <v>0</v>
      </c>
      <c r="O18" s="25"/>
      <c r="P18" s="26"/>
      <c r="Q18" s="26"/>
      <c r="R18" s="27">
        <f t="shared" si="3"/>
        <v>0</v>
      </c>
      <c r="S18" s="25"/>
      <c r="T18" s="26"/>
      <c r="U18" s="26"/>
      <c r="V18" s="27">
        <f t="shared" si="4"/>
        <v>0</v>
      </c>
      <c r="W18" s="28">
        <f t="shared" si="5"/>
        <v>0</v>
      </c>
      <c r="X18" s="29">
        <f t="shared" si="6"/>
        <v>2</v>
      </c>
      <c r="Y18" s="30">
        <f t="shared" si="7"/>
        <v>0</v>
      </c>
      <c r="Z18" s="31" t="str">
        <f t="shared" si="8"/>
        <v>-</v>
      </c>
      <c r="AA18" s="30">
        <f t="shared" si="9"/>
        <v>0</v>
      </c>
      <c r="AB18" s="31" t="str">
        <f t="shared" si="10"/>
        <v>-</v>
      </c>
    </row>
    <row r="19" spans="1:28" ht="19.5" customHeight="1" x14ac:dyDescent="0.3">
      <c r="A19" s="19">
        <f t="shared" si="11"/>
        <v>15</v>
      </c>
      <c r="B19" s="20"/>
      <c r="C19" s="21"/>
      <c r="D19" s="22"/>
      <c r="E19" s="23" t="str">
        <f t="shared" si="0"/>
        <v/>
      </c>
      <c r="F19" s="24"/>
      <c r="G19" s="25"/>
      <c r="H19" s="26"/>
      <c r="I19" s="26"/>
      <c r="J19" s="27">
        <f t="shared" si="1"/>
        <v>0</v>
      </c>
      <c r="K19" s="25"/>
      <c r="L19" s="26"/>
      <c r="M19" s="26"/>
      <c r="N19" s="27">
        <f t="shared" si="2"/>
        <v>0</v>
      </c>
      <c r="O19" s="25"/>
      <c r="P19" s="26"/>
      <c r="Q19" s="26"/>
      <c r="R19" s="27">
        <f t="shared" si="3"/>
        <v>0</v>
      </c>
      <c r="S19" s="25"/>
      <c r="T19" s="26"/>
      <c r="U19" s="26"/>
      <c r="V19" s="27">
        <f t="shared" si="4"/>
        <v>0</v>
      </c>
      <c r="W19" s="28">
        <f t="shared" si="5"/>
        <v>0</v>
      </c>
      <c r="X19" s="29">
        <f t="shared" si="6"/>
        <v>2</v>
      </c>
      <c r="Y19" s="30">
        <f t="shared" si="7"/>
        <v>0</v>
      </c>
      <c r="Z19" s="31" t="str">
        <f t="shared" si="8"/>
        <v>-</v>
      </c>
      <c r="AA19" s="30">
        <f t="shared" si="9"/>
        <v>0</v>
      </c>
      <c r="AB19" s="31" t="str">
        <f t="shared" si="10"/>
        <v>-</v>
      </c>
    </row>
    <row r="20" spans="1:28" ht="19.5" customHeight="1" x14ac:dyDescent="0.3">
      <c r="A20" s="19">
        <f t="shared" si="11"/>
        <v>16</v>
      </c>
      <c r="B20" s="20"/>
      <c r="C20" s="21"/>
      <c r="D20" s="22"/>
      <c r="E20" s="23" t="str">
        <f t="shared" si="0"/>
        <v/>
      </c>
      <c r="F20" s="24"/>
      <c r="G20" s="25"/>
      <c r="H20" s="26"/>
      <c r="I20" s="26"/>
      <c r="J20" s="27">
        <f t="shared" si="1"/>
        <v>0</v>
      </c>
      <c r="K20" s="25"/>
      <c r="L20" s="26"/>
      <c r="M20" s="26"/>
      <c r="N20" s="27">
        <f t="shared" si="2"/>
        <v>0</v>
      </c>
      <c r="O20" s="25"/>
      <c r="P20" s="26"/>
      <c r="Q20" s="26"/>
      <c r="R20" s="27">
        <f t="shared" si="3"/>
        <v>0</v>
      </c>
      <c r="S20" s="25"/>
      <c r="T20" s="26"/>
      <c r="U20" s="26"/>
      <c r="V20" s="27">
        <f t="shared" si="4"/>
        <v>0</v>
      </c>
      <c r="W20" s="28">
        <f t="shared" si="5"/>
        <v>0</v>
      </c>
      <c r="X20" s="29">
        <f t="shared" si="6"/>
        <v>2</v>
      </c>
      <c r="Y20" s="30">
        <f t="shared" si="7"/>
        <v>0</v>
      </c>
      <c r="Z20" s="31" t="str">
        <f t="shared" si="8"/>
        <v>-</v>
      </c>
      <c r="AA20" s="30">
        <f t="shared" si="9"/>
        <v>0</v>
      </c>
      <c r="AB20" s="31" t="str">
        <f t="shared" si="10"/>
        <v>-</v>
      </c>
    </row>
    <row r="21" spans="1:28" ht="19.5" customHeight="1" x14ac:dyDescent="0.3">
      <c r="A21" s="19">
        <f t="shared" si="11"/>
        <v>17</v>
      </c>
      <c r="B21" s="20"/>
      <c r="C21" s="21"/>
      <c r="D21" s="22"/>
      <c r="E21" s="23" t="str">
        <f t="shared" si="0"/>
        <v/>
      </c>
      <c r="F21" s="24"/>
      <c r="G21" s="25"/>
      <c r="H21" s="26"/>
      <c r="I21" s="26"/>
      <c r="J21" s="27">
        <f t="shared" si="1"/>
        <v>0</v>
      </c>
      <c r="K21" s="25"/>
      <c r="L21" s="26"/>
      <c r="M21" s="26"/>
      <c r="N21" s="27">
        <f t="shared" si="2"/>
        <v>0</v>
      </c>
      <c r="O21" s="25"/>
      <c r="P21" s="26"/>
      <c r="Q21" s="26"/>
      <c r="R21" s="27">
        <f t="shared" si="3"/>
        <v>0</v>
      </c>
      <c r="S21" s="25"/>
      <c r="T21" s="26"/>
      <c r="U21" s="26"/>
      <c r="V21" s="27">
        <f t="shared" si="4"/>
        <v>0</v>
      </c>
      <c r="W21" s="28">
        <f t="shared" si="5"/>
        <v>0</v>
      </c>
      <c r="X21" s="29">
        <f t="shared" si="6"/>
        <v>2</v>
      </c>
      <c r="Y21" s="30">
        <f t="shared" si="7"/>
        <v>0</v>
      </c>
      <c r="Z21" s="31" t="str">
        <f t="shared" si="8"/>
        <v>-</v>
      </c>
      <c r="AA21" s="30">
        <f t="shared" si="9"/>
        <v>0</v>
      </c>
      <c r="AB21" s="31" t="str">
        <f t="shared" si="10"/>
        <v>-</v>
      </c>
    </row>
    <row r="22" spans="1:28" ht="19.5" customHeight="1" x14ac:dyDescent="0.3">
      <c r="A22" s="19">
        <f t="shared" si="11"/>
        <v>18</v>
      </c>
      <c r="B22" s="20"/>
      <c r="C22" s="21"/>
      <c r="D22" s="22"/>
      <c r="E22" s="23" t="str">
        <f t="shared" si="0"/>
        <v/>
      </c>
      <c r="F22" s="24"/>
      <c r="G22" s="25"/>
      <c r="H22" s="26"/>
      <c r="I22" s="26"/>
      <c r="J22" s="27">
        <f t="shared" si="1"/>
        <v>0</v>
      </c>
      <c r="K22" s="25"/>
      <c r="L22" s="26"/>
      <c r="M22" s="26"/>
      <c r="N22" s="27">
        <f t="shared" si="2"/>
        <v>0</v>
      </c>
      <c r="O22" s="25"/>
      <c r="P22" s="26"/>
      <c r="Q22" s="26"/>
      <c r="R22" s="27">
        <f t="shared" si="3"/>
        <v>0</v>
      </c>
      <c r="S22" s="25"/>
      <c r="T22" s="26"/>
      <c r="U22" s="26"/>
      <c r="V22" s="27">
        <f t="shared" si="4"/>
        <v>0</v>
      </c>
      <c r="W22" s="28">
        <f t="shared" si="5"/>
        <v>0</v>
      </c>
      <c r="X22" s="29">
        <f t="shared" si="6"/>
        <v>2</v>
      </c>
      <c r="Y22" s="30">
        <f t="shared" si="7"/>
        <v>0</v>
      </c>
      <c r="Z22" s="31" t="str">
        <f t="shared" si="8"/>
        <v>-</v>
      </c>
      <c r="AA22" s="30">
        <f t="shared" si="9"/>
        <v>0</v>
      </c>
      <c r="AB22" s="31" t="str">
        <f t="shared" si="10"/>
        <v>-</v>
      </c>
    </row>
    <row r="23" spans="1:28" ht="19.5" customHeight="1" x14ac:dyDescent="0.3">
      <c r="A23" s="19">
        <f t="shared" si="11"/>
        <v>19</v>
      </c>
      <c r="B23" s="20"/>
      <c r="C23" s="21"/>
      <c r="D23" s="22"/>
      <c r="E23" s="23" t="str">
        <f t="shared" si="0"/>
        <v/>
      </c>
      <c r="F23" s="24"/>
      <c r="G23" s="25"/>
      <c r="H23" s="26"/>
      <c r="I23" s="26"/>
      <c r="J23" s="27">
        <f t="shared" si="1"/>
        <v>0</v>
      </c>
      <c r="K23" s="25"/>
      <c r="L23" s="26"/>
      <c r="M23" s="26"/>
      <c r="N23" s="27">
        <f t="shared" si="2"/>
        <v>0</v>
      </c>
      <c r="O23" s="25"/>
      <c r="P23" s="26"/>
      <c r="Q23" s="26"/>
      <c r="R23" s="27">
        <f t="shared" si="3"/>
        <v>0</v>
      </c>
      <c r="S23" s="25"/>
      <c r="T23" s="26"/>
      <c r="U23" s="26"/>
      <c r="V23" s="27">
        <f t="shared" si="4"/>
        <v>0</v>
      </c>
      <c r="W23" s="28">
        <f t="shared" si="5"/>
        <v>0</v>
      </c>
      <c r="X23" s="29">
        <f t="shared" si="6"/>
        <v>2</v>
      </c>
      <c r="Y23" s="30">
        <f t="shared" si="7"/>
        <v>0</v>
      </c>
      <c r="Z23" s="31" t="str">
        <f t="shared" si="8"/>
        <v>-</v>
      </c>
      <c r="AA23" s="30">
        <f t="shared" si="9"/>
        <v>0</v>
      </c>
      <c r="AB23" s="31" t="str">
        <f t="shared" si="10"/>
        <v>-</v>
      </c>
    </row>
    <row r="24" spans="1:28" ht="19.5" customHeight="1" x14ac:dyDescent="0.3">
      <c r="A24" s="19">
        <f t="shared" si="11"/>
        <v>20</v>
      </c>
      <c r="B24" s="20"/>
      <c r="C24" s="21"/>
      <c r="D24" s="22"/>
      <c r="E24" s="23" t="str">
        <f t="shared" si="0"/>
        <v/>
      </c>
      <c r="F24" s="24"/>
      <c r="G24" s="25"/>
      <c r="H24" s="26"/>
      <c r="I24" s="26"/>
      <c r="J24" s="27">
        <f t="shared" si="1"/>
        <v>0</v>
      </c>
      <c r="K24" s="25"/>
      <c r="L24" s="26"/>
      <c r="M24" s="26"/>
      <c r="N24" s="27">
        <f t="shared" si="2"/>
        <v>0</v>
      </c>
      <c r="O24" s="25"/>
      <c r="P24" s="26"/>
      <c r="Q24" s="26"/>
      <c r="R24" s="27">
        <f t="shared" si="3"/>
        <v>0</v>
      </c>
      <c r="S24" s="25"/>
      <c r="T24" s="26"/>
      <c r="U24" s="26"/>
      <c r="V24" s="27">
        <f t="shared" si="4"/>
        <v>0</v>
      </c>
      <c r="W24" s="28">
        <f t="shared" si="5"/>
        <v>0</v>
      </c>
      <c r="X24" s="29">
        <f t="shared" si="6"/>
        <v>2</v>
      </c>
      <c r="Y24" s="30">
        <f t="shared" si="7"/>
        <v>0</v>
      </c>
      <c r="Z24" s="31" t="str">
        <f t="shared" si="8"/>
        <v>-</v>
      </c>
      <c r="AA24" s="30">
        <f t="shared" si="9"/>
        <v>0</v>
      </c>
      <c r="AB24" s="31" t="str">
        <f t="shared" si="10"/>
        <v>-</v>
      </c>
    </row>
    <row r="25" spans="1:28" ht="19.5" customHeight="1" x14ac:dyDescent="0.3">
      <c r="A25" s="19">
        <f t="shared" si="11"/>
        <v>21</v>
      </c>
      <c r="B25" s="20"/>
      <c r="C25" s="21"/>
      <c r="D25" s="22"/>
      <c r="E25" s="23" t="str">
        <f t="shared" si="0"/>
        <v/>
      </c>
      <c r="F25" s="24"/>
      <c r="G25" s="25"/>
      <c r="H25" s="26"/>
      <c r="I25" s="26"/>
      <c r="J25" s="27">
        <f t="shared" si="1"/>
        <v>0</v>
      </c>
      <c r="K25" s="25"/>
      <c r="L25" s="26"/>
      <c r="M25" s="26"/>
      <c r="N25" s="27">
        <f t="shared" si="2"/>
        <v>0</v>
      </c>
      <c r="O25" s="25"/>
      <c r="P25" s="26"/>
      <c r="Q25" s="26"/>
      <c r="R25" s="27">
        <f t="shared" si="3"/>
        <v>0</v>
      </c>
      <c r="S25" s="25"/>
      <c r="T25" s="26"/>
      <c r="U25" s="26"/>
      <c r="V25" s="27">
        <f t="shared" si="4"/>
        <v>0</v>
      </c>
      <c r="W25" s="28">
        <f t="shared" si="5"/>
        <v>0</v>
      </c>
      <c r="X25" s="29">
        <f t="shared" si="6"/>
        <v>2</v>
      </c>
      <c r="Y25" s="30">
        <f t="shared" si="7"/>
        <v>0</v>
      </c>
      <c r="Z25" s="31" t="str">
        <f t="shared" si="8"/>
        <v>-</v>
      </c>
      <c r="AA25" s="30">
        <f t="shared" si="9"/>
        <v>0</v>
      </c>
      <c r="AB25" s="31" t="str">
        <f t="shared" si="10"/>
        <v>-</v>
      </c>
    </row>
    <row r="26" spans="1:28" ht="19.5" customHeight="1" x14ac:dyDescent="0.3">
      <c r="A26" s="19">
        <f t="shared" si="11"/>
        <v>22</v>
      </c>
      <c r="B26" s="20"/>
      <c r="C26" s="21"/>
      <c r="D26" s="22"/>
      <c r="E26" s="23" t="str">
        <f t="shared" si="0"/>
        <v/>
      </c>
      <c r="F26" s="24"/>
      <c r="G26" s="25"/>
      <c r="H26" s="26"/>
      <c r="I26" s="26"/>
      <c r="J26" s="27">
        <f t="shared" si="1"/>
        <v>0</v>
      </c>
      <c r="K26" s="25"/>
      <c r="L26" s="26"/>
      <c r="M26" s="26"/>
      <c r="N26" s="27">
        <f t="shared" si="2"/>
        <v>0</v>
      </c>
      <c r="O26" s="25"/>
      <c r="P26" s="26"/>
      <c r="Q26" s="26"/>
      <c r="R26" s="27">
        <f t="shared" si="3"/>
        <v>0</v>
      </c>
      <c r="S26" s="25"/>
      <c r="T26" s="26"/>
      <c r="U26" s="26"/>
      <c r="V26" s="27">
        <f t="shared" si="4"/>
        <v>0</v>
      </c>
      <c r="W26" s="28">
        <f t="shared" si="5"/>
        <v>0</v>
      </c>
      <c r="X26" s="29">
        <f t="shared" si="6"/>
        <v>2</v>
      </c>
      <c r="Y26" s="30">
        <f t="shared" si="7"/>
        <v>0</v>
      </c>
      <c r="Z26" s="31" t="str">
        <f t="shared" si="8"/>
        <v>-</v>
      </c>
      <c r="AA26" s="30">
        <f t="shared" si="9"/>
        <v>0</v>
      </c>
      <c r="AB26" s="31" t="str">
        <f t="shared" si="10"/>
        <v>-</v>
      </c>
    </row>
    <row r="27" spans="1:28" ht="19.5" customHeight="1" x14ac:dyDescent="0.3">
      <c r="A27" s="19">
        <f t="shared" si="11"/>
        <v>23</v>
      </c>
      <c r="B27" s="20"/>
      <c r="C27" s="21"/>
      <c r="D27" s="22"/>
      <c r="E27" s="23" t="str">
        <f t="shared" si="0"/>
        <v/>
      </c>
      <c r="F27" s="24"/>
      <c r="G27" s="25"/>
      <c r="H27" s="26"/>
      <c r="I27" s="26"/>
      <c r="J27" s="27">
        <f t="shared" si="1"/>
        <v>0</v>
      </c>
      <c r="K27" s="25"/>
      <c r="L27" s="26"/>
      <c r="M27" s="26"/>
      <c r="N27" s="27">
        <f t="shared" si="2"/>
        <v>0</v>
      </c>
      <c r="O27" s="25"/>
      <c r="P27" s="26"/>
      <c r="Q27" s="26"/>
      <c r="R27" s="27">
        <f t="shared" si="3"/>
        <v>0</v>
      </c>
      <c r="S27" s="25"/>
      <c r="T27" s="26"/>
      <c r="U27" s="26"/>
      <c r="V27" s="27">
        <f t="shared" si="4"/>
        <v>0</v>
      </c>
      <c r="W27" s="28">
        <f t="shared" si="5"/>
        <v>0</v>
      </c>
      <c r="X27" s="29">
        <f t="shared" si="6"/>
        <v>2</v>
      </c>
      <c r="Y27" s="30">
        <f t="shared" si="7"/>
        <v>0</v>
      </c>
      <c r="Z27" s="31" t="str">
        <f t="shared" si="8"/>
        <v>-</v>
      </c>
      <c r="AA27" s="30">
        <f t="shared" si="9"/>
        <v>0</v>
      </c>
      <c r="AB27" s="31" t="str">
        <f t="shared" si="10"/>
        <v>-</v>
      </c>
    </row>
    <row r="28" spans="1:28" ht="19.5" customHeight="1" x14ac:dyDescent="0.3">
      <c r="A28" s="19">
        <f t="shared" si="11"/>
        <v>24</v>
      </c>
      <c r="B28" s="20"/>
      <c r="C28" s="21"/>
      <c r="D28" s="22"/>
      <c r="E28" s="23" t="str">
        <f t="shared" si="0"/>
        <v/>
      </c>
      <c r="F28" s="24"/>
      <c r="G28" s="25"/>
      <c r="H28" s="26"/>
      <c r="I28" s="26"/>
      <c r="J28" s="27">
        <f t="shared" si="1"/>
        <v>0</v>
      </c>
      <c r="K28" s="25"/>
      <c r="L28" s="26"/>
      <c r="M28" s="26"/>
      <c r="N28" s="27">
        <f t="shared" si="2"/>
        <v>0</v>
      </c>
      <c r="O28" s="25"/>
      <c r="P28" s="26"/>
      <c r="Q28" s="26"/>
      <c r="R28" s="27">
        <f t="shared" si="3"/>
        <v>0</v>
      </c>
      <c r="S28" s="25"/>
      <c r="T28" s="26"/>
      <c r="U28" s="26"/>
      <c r="V28" s="27">
        <f t="shared" si="4"/>
        <v>0</v>
      </c>
      <c r="W28" s="28">
        <f t="shared" si="5"/>
        <v>0</v>
      </c>
      <c r="X28" s="29">
        <f t="shared" si="6"/>
        <v>2</v>
      </c>
      <c r="Y28" s="30">
        <f t="shared" si="7"/>
        <v>0</v>
      </c>
      <c r="Z28" s="31" t="str">
        <f t="shared" si="8"/>
        <v>-</v>
      </c>
      <c r="AA28" s="30">
        <f t="shared" si="9"/>
        <v>0</v>
      </c>
      <c r="AB28" s="31" t="str">
        <f t="shared" si="10"/>
        <v>-</v>
      </c>
    </row>
    <row r="29" spans="1:28" ht="19.5" customHeight="1" x14ac:dyDescent="0.3">
      <c r="A29" s="19">
        <f t="shared" si="11"/>
        <v>25</v>
      </c>
      <c r="B29" s="10"/>
      <c r="C29" s="10"/>
      <c r="D29" s="11"/>
      <c r="E29" s="38" t="str">
        <f t="shared" si="0"/>
        <v/>
      </c>
      <c r="F29" s="12"/>
      <c r="G29" s="10"/>
      <c r="H29" s="11"/>
      <c r="I29" s="11"/>
      <c r="J29" s="39">
        <f t="shared" si="1"/>
        <v>0</v>
      </c>
      <c r="K29" s="10"/>
      <c r="L29" s="11"/>
      <c r="M29" s="11"/>
      <c r="N29" s="39">
        <f t="shared" si="2"/>
        <v>0</v>
      </c>
      <c r="O29" s="10"/>
      <c r="P29" s="11"/>
      <c r="Q29" s="11"/>
      <c r="R29" s="39">
        <f t="shared" si="3"/>
        <v>0</v>
      </c>
      <c r="S29" s="10"/>
      <c r="T29" s="11"/>
      <c r="U29" s="11"/>
      <c r="V29" s="39">
        <f t="shared" si="4"/>
        <v>0</v>
      </c>
      <c r="W29" s="40">
        <f t="shared" si="5"/>
        <v>0</v>
      </c>
      <c r="X29" s="41">
        <f t="shared" si="6"/>
        <v>2</v>
      </c>
      <c r="Y29" s="42">
        <f t="shared" si="7"/>
        <v>0</v>
      </c>
      <c r="Z29" s="43" t="str">
        <f t="shared" si="8"/>
        <v>-</v>
      </c>
      <c r="AA29" s="42">
        <f t="shared" si="9"/>
        <v>0</v>
      </c>
      <c r="AB29" s="43" t="str">
        <f t="shared" si="10"/>
        <v>-</v>
      </c>
    </row>
    <row r="30" spans="1:28" ht="15.6" x14ac:dyDescent="0.3">
      <c r="Y30" s="44"/>
      <c r="Z30" s="45"/>
      <c r="AA30" s="44"/>
      <c r="AB30" s="45"/>
    </row>
    <row r="31" spans="1:28" ht="15.6" x14ac:dyDescent="0.3">
      <c r="C31" s="46"/>
      <c r="D31" s="1" t="s">
        <v>48</v>
      </c>
      <c r="Y31" s="44"/>
      <c r="Z31" s="45"/>
      <c r="AA31" s="44"/>
      <c r="AB31" s="45"/>
    </row>
    <row r="32" spans="1:28" ht="15.6" x14ac:dyDescent="0.3">
      <c r="Y32" s="44"/>
      <c r="Z32" s="45"/>
      <c r="AA32" s="44"/>
      <c r="AB32" s="45"/>
    </row>
  </sheetData>
  <mergeCells count="7">
    <mergeCell ref="Y3:Z3"/>
    <mergeCell ref="AA3:AB3"/>
    <mergeCell ref="H1:P1"/>
    <mergeCell ref="G3:J3"/>
    <mergeCell ref="K3:N3"/>
    <mergeCell ref="O3:R3"/>
    <mergeCell ref="S3:V3"/>
  </mergeCells>
  <pageMargins left="0.118055555555556" right="0.118055555555556" top="0.23611111111111099" bottom="0.23611111111111099" header="0.511811023622047" footer="0.511811023622047"/>
  <pageSetup paperSize="9" scale="51" fitToHeight="0" pageOrder="overThenDown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  <pageSetUpPr fitToPage="1"/>
  </sheetPr>
  <dimension ref="A1:AB32"/>
  <sheetViews>
    <sheetView zoomScale="95" zoomScaleNormal="95" workbookViewId="0">
      <selection activeCell="F9" sqref="F9"/>
    </sheetView>
  </sheetViews>
  <sheetFormatPr baseColWidth="10" defaultColWidth="11.109375" defaultRowHeight="14.4" x14ac:dyDescent="0.3"/>
  <cols>
    <col min="1" max="2" width="8.44140625" style="1" customWidth="1"/>
    <col min="3" max="4" width="22.21875" style="1" customWidth="1"/>
    <col min="5" max="5" width="10.6640625" style="1" customWidth="1"/>
    <col min="6" max="6" width="40.44140625" style="1" customWidth="1"/>
    <col min="7" max="9" width="6.21875" style="1" customWidth="1"/>
    <col min="10" max="10" width="7.109375" style="1" customWidth="1"/>
    <col min="11" max="13" width="6.21875" style="1" customWidth="1"/>
    <col min="14" max="14" width="7.109375" style="1" customWidth="1"/>
    <col min="15" max="17" width="6.21875" style="1" customWidth="1"/>
    <col min="18" max="18" width="7.109375" style="1" customWidth="1"/>
    <col min="19" max="21" width="6.21875" style="1" customWidth="1"/>
    <col min="22" max="22" width="7.109375" style="1" customWidth="1"/>
    <col min="23" max="23" width="9.109375" style="1" customWidth="1"/>
    <col min="24" max="24" width="6.33203125" style="1" customWidth="1"/>
    <col min="25" max="16384" width="11.109375" style="1"/>
  </cols>
  <sheetData>
    <row r="1" spans="1:28" ht="23.4" x14ac:dyDescent="0.3">
      <c r="C1" s="2" t="s">
        <v>4</v>
      </c>
      <c r="D1" s="2" t="s">
        <v>117</v>
      </c>
      <c r="H1" s="53" t="s">
        <v>6</v>
      </c>
      <c r="I1" s="53"/>
      <c r="J1" s="53"/>
      <c r="K1" s="53"/>
      <c r="L1" s="53"/>
      <c r="M1" s="53"/>
      <c r="N1" s="53"/>
      <c r="O1" s="53"/>
      <c r="P1" s="53"/>
    </row>
    <row r="3" spans="1:28" ht="19.5" customHeight="1" x14ac:dyDescent="0.3">
      <c r="B3" s="3" t="s">
        <v>7</v>
      </c>
      <c r="C3" s="3" t="s">
        <v>1</v>
      </c>
      <c r="D3" s="4" t="s">
        <v>2</v>
      </c>
      <c r="E3" s="4" t="s">
        <v>8</v>
      </c>
      <c r="F3" s="5" t="s">
        <v>3</v>
      </c>
      <c r="G3" s="54" t="s">
        <v>9</v>
      </c>
      <c r="H3" s="54"/>
      <c r="I3" s="54"/>
      <c r="J3" s="54"/>
      <c r="K3" s="55" t="s">
        <v>10</v>
      </c>
      <c r="L3" s="55"/>
      <c r="M3" s="55"/>
      <c r="N3" s="55"/>
      <c r="O3" s="56" t="s">
        <v>11</v>
      </c>
      <c r="P3" s="56"/>
      <c r="Q3" s="56"/>
      <c r="R3" s="56"/>
      <c r="S3" s="57" t="s">
        <v>12</v>
      </c>
      <c r="T3" s="57"/>
      <c r="U3" s="57"/>
      <c r="V3" s="57"/>
      <c r="W3" s="6" t="s">
        <v>13</v>
      </c>
      <c r="X3" s="7" t="s">
        <v>14</v>
      </c>
      <c r="Y3" s="52" t="s">
        <v>118</v>
      </c>
      <c r="Z3" s="52"/>
      <c r="AA3" s="52" t="s">
        <v>119</v>
      </c>
      <c r="AB3" s="52"/>
    </row>
    <row r="4" spans="1:28" s="8" customFormat="1" ht="19.5" customHeight="1" x14ac:dyDescent="0.3">
      <c r="B4" s="9"/>
      <c r="C4" s="10"/>
      <c r="D4" s="11"/>
      <c r="E4" s="11"/>
      <c r="F4" s="12"/>
      <c r="G4" s="13" t="s">
        <v>17</v>
      </c>
      <c r="H4" s="14" t="s">
        <v>18</v>
      </c>
      <c r="I4" s="14" t="s">
        <v>19</v>
      </c>
      <c r="J4" s="15" t="s">
        <v>20</v>
      </c>
      <c r="K4" s="13" t="s">
        <v>17</v>
      </c>
      <c r="L4" s="14" t="s">
        <v>18</v>
      </c>
      <c r="M4" s="14" t="s">
        <v>19</v>
      </c>
      <c r="N4" s="15" t="s">
        <v>20</v>
      </c>
      <c r="O4" s="13" t="s">
        <v>17</v>
      </c>
      <c r="P4" s="14" t="s">
        <v>18</v>
      </c>
      <c r="Q4" s="14" t="s">
        <v>19</v>
      </c>
      <c r="R4" s="15" t="s">
        <v>20</v>
      </c>
      <c r="S4" s="13" t="s">
        <v>17</v>
      </c>
      <c r="T4" s="14" t="s">
        <v>18</v>
      </c>
      <c r="U4" s="14" t="s">
        <v>19</v>
      </c>
      <c r="V4" s="15" t="s">
        <v>20</v>
      </c>
      <c r="W4" s="16"/>
      <c r="X4" s="14"/>
      <c r="Y4" s="17" t="s">
        <v>0</v>
      </c>
      <c r="Z4" s="18">
        <v>2011</v>
      </c>
      <c r="AA4" s="17" t="s">
        <v>0</v>
      </c>
      <c r="AB4" s="18">
        <v>2010</v>
      </c>
    </row>
    <row r="5" spans="1:28" ht="19.5" customHeight="1" x14ac:dyDescent="0.3">
      <c r="A5" s="19">
        <v>1</v>
      </c>
      <c r="B5" s="20">
        <v>2011</v>
      </c>
      <c r="C5" s="21" t="s">
        <v>120</v>
      </c>
      <c r="D5" s="22" t="s">
        <v>121</v>
      </c>
      <c r="E5" s="23" t="str">
        <f t="shared" ref="E5:E29" si="0">IF(C5&gt;0,"LK 4 14/15","")</f>
        <v>LK 4 14/15</v>
      </c>
      <c r="F5" s="37" t="s">
        <v>65</v>
      </c>
      <c r="G5" s="25">
        <v>3.1</v>
      </c>
      <c r="H5" s="26">
        <v>9.1</v>
      </c>
      <c r="I5" s="26"/>
      <c r="J5" s="27">
        <f t="shared" ref="J5:J29" si="1">ROUND(SUM(G5+H5-I5),2)</f>
        <v>12.2</v>
      </c>
      <c r="K5" s="25">
        <v>3</v>
      </c>
      <c r="L5" s="26">
        <v>8.6999999999999993</v>
      </c>
      <c r="M5" s="26"/>
      <c r="N5" s="27">
        <f t="shared" ref="N5:N29" si="2">ROUND(SUM(K5+L5-M5),2)</f>
        <v>11.7</v>
      </c>
      <c r="O5" s="25">
        <v>2.9</v>
      </c>
      <c r="P5" s="26">
        <v>7.5</v>
      </c>
      <c r="Q5" s="26"/>
      <c r="R5" s="27">
        <f t="shared" ref="R5:R29" si="3">ROUND(SUM(O5+P5-Q5),2)</f>
        <v>10.4</v>
      </c>
      <c r="S5" s="25">
        <v>3.9</v>
      </c>
      <c r="T5" s="26">
        <v>8.5</v>
      </c>
      <c r="U5" s="26"/>
      <c r="V5" s="27">
        <f t="shared" ref="V5:V29" si="4">ROUND(SUM(S5+T5-U5),2)</f>
        <v>12.4</v>
      </c>
      <c r="W5" s="28">
        <f t="shared" ref="W5:W29" si="5">ROUND(SUM(J5+N5+R5+V5),2)</f>
        <v>46.7</v>
      </c>
      <c r="X5" s="29">
        <f t="shared" ref="X5:X29" si="6">_xlfn.RANK.EQ(W5,$W$5:$W$29,0)</f>
        <v>1</v>
      </c>
      <c r="Y5" s="30">
        <f t="shared" ref="Y5:Y29" si="7">IF(B5=$Z$4,W5,0)</f>
        <v>46.7</v>
      </c>
      <c r="Z5" s="31">
        <f t="shared" ref="Z5:Z29" si="8">IF(Y5&gt;0,_xlfn.RANK.EQ(Y5,$Y$5:$Y$29,0),"-")</f>
        <v>1</v>
      </c>
      <c r="AA5" s="30">
        <f t="shared" ref="AA5:AA29" si="9">IF(B5=$AB$4,W5,0)</f>
        <v>0</v>
      </c>
      <c r="AB5" s="31" t="str">
        <f t="shared" ref="AB5:AB29" si="10">IF(AA5&gt;0,_xlfn.RANK.EQ(AA5,$AA$5:$AA$40,0),"-")</f>
        <v>-</v>
      </c>
    </row>
    <row r="6" spans="1:28" ht="19.5" customHeight="1" x14ac:dyDescent="0.3">
      <c r="A6" s="19">
        <f t="shared" ref="A6:A29" si="11">A5+1</f>
        <v>2</v>
      </c>
      <c r="B6" s="20">
        <v>2011</v>
      </c>
      <c r="C6" s="21" t="s">
        <v>122</v>
      </c>
      <c r="D6" s="22" t="s">
        <v>100</v>
      </c>
      <c r="E6" s="23" t="str">
        <f t="shared" si="0"/>
        <v>LK 4 14/15</v>
      </c>
      <c r="F6" s="24" t="s">
        <v>28</v>
      </c>
      <c r="G6" s="25">
        <v>3.1</v>
      </c>
      <c r="H6" s="26">
        <v>8.5</v>
      </c>
      <c r="I6" s="26"/>
      <c r="J6" s="27">
        <f t="shared" si="1"/>
        <v>11.6</v>
      </c>
      <c r="K6" s="25">
        <v>3</v>
      </c>
      <c r="L6" s="26">
        <v>8.6999999999999993</v>
      </c>
      <c r="M6" s="26"/>
      <c r="N6" s="27">
        <f t="shared" si="2"/>
        <v>11.7</v>
      </c>
      <c r="O6" s="25">
        <v>3.7</v>
      </c>
      <c r="P6" s="26">
        <v>7</v>
      </c>
      <c r="Q6" s="26"/>
      <c r="R6" s="27">
        <f t="shared" si="3"/>
        <v>10.7</v>
      </c>
      <c r="S6" s="25">
        <v>4.0999999999999996</v>
      </c>
      <c r="T6" s="26">
        <v>8.5500000000000007</v>
      </c>
      <c r="U6" s="26"/>
      <c r="V6" s="27">
        <f t="shared" si="4"/>
        <v>12.65</v>
      </c>
      <c r="W6" s="28">
        <f t="shared" si="5"/>
        <v>46.65</v>
      </c>
      <c r="X6" s="29">
        <f t="shared" si="6"/>
        <v>2</v>
      </c>
      <c r="Y6" s="30">
        <f t="shared" si="7"/>
        <v>46.65</v>
      </c>
      <c r="Z6" s="31">
        <f t="shared" si="8"/>
        <v>2</v>
      </c>
      <c r="AA6" s="30">
        <f t="shared" si="9"/>
        <v>0</v>
      </c>
      <c r="AB6" s="31" t="str">
        <f t="shared" si="10"/>
        <v>-</v>
      </c>
    </row>
    <row r="7" spans="1:28" ht="19.5" customHeight="1" x14ac:dyDescent="0.3">
      <c r="A7" s="19">
        <f t="shared" si="11"/>
        <v>3</v>
      </c>
      <c r="B7" s="20">
        <v>2011</v>
      </c>
      <c r="C7" s="21" t="s">
        <v>123</v>
      </c>
      <c r="D7" s="22" t="s">
        <v>67</v>
      </c>
      <c r="E7" s="23" t="str">
        <f t="shared" si="0"/>
        <v>LK 4 14/15</v>
      </c>
      <c r="F7" s="32" t="s">
        <v>70</v>
      </c>
      <c r="G7" s="25">
        <v>3.1</v>
      </c>
      <c r="H7" s="26">
        <v>8.6</v>
      </c>
      <c r="I7" s="26"/>
      <c r="J7" s="27">
        <f t="shared" si="1"/>
        <v>11.7</v>
      </c>
      <c r="K7" s="25">
        <v>3.3</v>
      </c>
      <c r="L7" s="26">
        <v>7.9</v>
      </c>
      <c r="M7" s="26"/>
      <c r="N7" s="27">
        <f t="shared" si="2"/>
        <v>11.2</v>
      </c>
      <c r="O7" s="25">
        <v>3.2</v>
      </c>
      <c r="P7" s="26">
        <v>8.4</v>
      </c>
      <c r="Q7" s="26"/>
      <c r="R7" s="27">
        <f t="shared" si="3"/>
        <v>11.6</v>
      </c>
      <c r="S7" s="25">
        <v>3.7</v>
      </c>
      <c r="T7" s="26">
        <v>7.95</v>
      </c>
      <c r="U7" s="26"/>
      <c r="V7" s="27">
        <f t="shared" si="4"/>
        <v>11.65</v>
      </c>
      <c r="W7" s="28">
        <f t="shared" si="5"/>
        <v>46.15</v>
      </c>
      <c r="X7" s="29">
        <f t="shared" si="6"/>
        <v>3</v>
      </c>
      <c r="Y7" s="30">
        <f t="shared" si="7"/>
        <v>46.15</v>
      </c>
      <c r="Z7" s="31">
        <f t="shared" si="8"/>
        <v>3</v>
      </c>
      <c r="AA7" s="30">
        <f t="shared" si="9"/>
        <v>0</v>
      </c>
      <c r="AB7" s="31" t="str">
        <f t="shared" si="10"/>
        <v>-</v>
      </c>
    </row>
    <row r="8" spans="1:28" ht="19.5" customHeight="1" x14ac:dyDescent="0.3">
      <c r="A8" s="19">
        <f t="shared" si="11"/>
        <v>4</v>
      </c>
      <c r="B8" s="20">
        <v>2011</v>
      </c>
      <c r="C8" s="21" t="s">
        <v>124</v>
      </c>
      <c r="D8" s="22" t="s">
        <v>125</v>
      </c>
      <c r="E8" s="23" t="str">
        <f t="shared" si="0"/>
        <v>LK 4 14/15</v>
      </c>
      <c r="F8" s="24" t="s">
        <v>28</v>
      </c>
      <c r="G8" s="25">
        <v>3.1</v>
      </c>
      <c r="H8" s="26">
        <v>8.3000000000000007</v>
      </c>
      <c r="I8" s="26"/>
      <c r="J8" s="27">
        <f t="shared" si="1"/>
        <v>11.4</v>
      </c>
      <c r="K8" s="25">
        <v>3.2</v>
      </c>
      <c r="L8" s="26">
        <v>8.0500000000000007</v>
      </c>
      <c r="M8" s="26"/>
      <c r="N8" s="27">
        <f t="shared" si="2"/>
        <v>11.25</v>
      </c>
      <c r="O8" s="25">
        <v>2.9</v>
      </c>
      <c r="P8" s="26">
        <v>7.6</v>
      </c>
      <c r="Q8" s="26"/>
      <c r="R8" s="27">
        <f t="shared" si="3"/>
        <v>10.5</v>
      </c>
      <c r="S8" s="25">
        <v>4.0999999999999996</v>
      </c>
      <c r="T8" s="34">
        <v>8.35</v>
      </c>
      <c r="U8" s="26"/>
      <c r="V8" s="27">
        <f t="shared" si="4"/>
        <v>12.45</v>
      </c>
      <c r="W8" s="28">
        <f t="shared" si="5"/>
        <v>45.6</v>
      </c>
      <c r="X8" s="29">
        <f t="shared" si="6"/>
        <v>4</v>
      </c>
      <c r="Y8" s="30">
        <f t="shared" si="7"/>
        <v>45.6</v>
      </c>
      <c r="Z8" s="31">
        <f t="shared" si="8"/>
        <v>4</v>
      </c>
      <c r="AA8" s="30">
        <f t="shared" si="9"/>
        <v>0</v>
      </c>
      <c r="AB8" s="31" t="str">
        <f t="shared" si="10"/>
        <v>-</v>
      </c>
    </row>
    <row r="9" spans="1:28" ht="19.5" customHeight="1" x14ac:dyDescent="0.3">
      <c r="A9" s="19">
        <f t="shared" si="11"/>
        <v>5</v>
      </c>
      <c r="B9" s="20">
        <v>2011</v>
      </c>
      <c r="C9" s="21" t="s">
        <v>126</v>
      </c>
      <c r="D9" s="22" t="s">
        <v>127</v>
      </c>
      <c r="E9" s="23" t="str">
        <f t="shared" si="0"/>
        <v>LK 4 14/15</v>
      </c>
      <c r="F9" s="32" t="s">
        <v>62</v>
      </c>
      <c r="G9" s="25">
        <v>3.1</v>
      </c>
      <c r="H9" s="26">
        <v>8.3000000000000007</v>
      </c>
      <c r="I9" s="26"/>
      <c r="J9" s="27">
        <f t="shared" si="1"/>
        <v>11.4</v>
      </c>
      <c r="K9" s="25">
        <v>3.3</v>
      </c>
      <c r="L9" s="26">
        <v>8.75</v>
      </c>
      <c r="M9" s="26"/>
      <c r="N9" s="27">
        <f t="shared" si="2"/>
        <v>12.05</v>
      </c>
      <c r="O9" s="25">
        <v>3.3</v>
      </c>
      <c r="P9" s="26">
        <v>6.15</v>
      </c>
      <c r="Q9" s="26"/>
      <c r="R9" s="27">
        <f t="shared" si="3"/>
        <v>9.4499999999999993</v>
      </c>
      <c r="S9" s="25">
        <v>3.8</v>
      </c>
      <c r="T9" s="26">
        <v>8.1999999999999993</v>
      </c>
      <c r="U9" s="26"/>
      <c r="V9" s="27">
        <f t="shared" si="4"/>
        <v>12</v>
      </c>
      <c r="W9" s="28">
        <f t="shared" si="5"/>
        <v>44.9</v>
      </c>
      <c r="X9" s="29">
        <f t="shared" si="6"/>
        <v>5</v>
      </c>
      <c r="Y9" s="30">
        <f t="shared" si="7"/>
        <v>44.9</v>
      </c>
      <c r="Z9" s="31">
        <f t="shared" si="8"/>
        <v>5</v>
      </c>
      <c r="AA9" s="30">
        <f t="shared" si="9"/>
        <v>0</v>
      </c>
      <c r="AB9" s="31" t="str">
        <f t="shared" si="10"/>
        <v>-</v>
      </c>
    </row>
    <row r="10" spans="1:28" ht="19.5" customHeight="1" x14ac:dyDescent="0.3">
      <c r="A10" s="19">
        <f t="shared" si="11"/>
        <v>6</v>
      </c>
      <c r="B10" s="20">
        <v>2010</v>
      </c>
      <c r="C10" s="21" t="s">
        <v>128</v>
      </c>
      <c r="D10" s="22" t="s">
        <v>129</v>
      </c>
      <c r="E10" s="23" t="str">
        <f t="shared" si="0"/>
        <v>LK 4 14/15</v>
      </c>
      <c r="F10" s="48" t="s">
        <v>101</v>
      </c>
      <c r="G10" s="25">
        <v>3.1</v>
      </c>
      <c r="H10" s="26">
        <v>7.8</v>
      </c>
      <c r="I10" s="26"/>
      <c r="J10" s="27">
        <f t="shared" si="1"/>
        <v>10.9</v>
      </c>
      <c r="K10" s="25">
        <v>3.1</v>
      </c>
      <c r="L10" s="26">
        <v>7.6</v>
      </c>
      <c r="M10" s="26"/>
      <c r="N10" s="27">
        <f t="shared" si="2"/>
        <v>10.7</v>
      </c>
      <c r="O10" s="25">
        <v>3.4</v>
      </c>
      <c r="P10" s="26">
        <v>6.75</v>
      </c>
      <c r="Q10" s="26"/>
      <c r="R10" s="27">
        <f t="shared" si="3"/>
        <v>10.15</v>
      </c>
      <c r="S10" s="25">
        <v>3.6</v>
      </c>
      <c r="T10" s="26">
        <v>7.6</v>
      </c>
      <c r="U10" s="26"/>
      <c r="V10" s="27">
        <f t="shared" si="4"/>
        <v>11.2</v>
      </c>
      <c r="W10" s="28">
        <f t="shared" si="5"/>
        <v>42.95</v>
      </c>
      <c r="X10" s="29">
        <f t="shared" si="6"/>
        <v>6</v>
      </c>
      <c r="Y10" s="30">
        <f t="shared" si="7"/>
        <v>0</v>
      </c>
      <c r="Z10" s="31" t="str">
        <f t="shared" si="8"/>
        <v>-</v>
      </c>
      <c r="AA10" s="30">
        <f t="shared" si="9"/>
        <v>42.95</v>
      </c>
      <c r="AB10" s="31">
        <f t="shared" si="10"/>
        <v>1</v>
      </c>
    </row>
    <row r="11" spans="1:28" ht="19.5" customHeight="1" x14ac:dyDescent="0.3">
      <c r="A11" s="19">
        <f t="shared" si="11"/>
        <v>7</v>
      </c>
      <c r="B11" s="35">
        <v>2011</v>
      </c>
      <c r="C11" s="36" t="s">
        <v>130</v>
      </c>
      <c r="D11" s="23" t="s">
        <v>131</v>
      </c>
      <c r="E11" s="23" t="str">
        <f t="shared" si="0"/>
        <v>LK 4 14/15</v>
      </c>
      <c r="F11" s="48" t="s">
        <v>65</v>
      </c>
      <c r="G11" s="33"/>
      <c r="H11" s="34"/>
      <c r="I11" s="34"/>
      <c r="J11" s="27">
        <f t="shared" si="1"/>
        <v>0</v>
      </c>
      <c r="K11" s="33"/>
      <c r="L11" s="34"/>
      <c r="M11" s="34"/>
      <c r="N11" s="27">
        <f t="shared" si="2"/>
        <v>0</v>
      </c>
      <c r="O11" s="33"/>
      <c r="P11" s="34"/>
      <c r="Q11" s="34"/>
      <c r="R11" s="27">
        <f t="shared" si="3"/>
        <v>0</v>
      </c>
      <c r="S11" s="33"/>
      <c r="T11" s="34"/>
      <c r="U11" s="34"/>
      <c r="V11" s="27">
        <f t="shared" si="4"/>
        <v>0</v>
      </c>
      <c r="W11" s="28">
        <f t="shared" si="5"/>
        <v>0</v>
      </c>
      <c r="X11" s="29">
        <f t="shared" si="6"/>
        <v>7</v>
      </c>
      <c r="Y11" s="30">
        <f t="shared" si="7"/>
        <v>0</v>
      </c>
      <c r="Z11" s="31" t="str">
        <f t="shared" si="8"/>
        <v>-</v>
      </c>
      <c r="AA11" s="30">
        <f t="shared" si="9"/>
        <v>0</v>
      </c>
      <c r="AB11" s="31" t="str">
        <f t="shared" si="10"/>
        <v>-</v>
      </c>
    </row>
    <row r="12" spans="1:28" ht="19.5" customHeight="1" x14ac:dyDescent="0.3">
      <c r="A12" s="19">
        <f t="shared" si="11"/>
        <v>8</v>
      </c>
      <c r="B12" s="20"/>
      <c r="C12" s="21"/>
      <c r="D12" s="22"/>
      <c r="E12" s="23" t="str">
        <f t="shared" si="0"/>
        <v/>
      </c>
      <c r="F12" s="24"/>
      <c r="G12" s="25"/>
      <c r="H12" s="26"/>
      <c r="I12" s="26"/>
      <c r="J12" s="27">
        <f t="shared" si="1"/>
        <v>0</v>
      </c>
      <c r="K12" s="25"/>
      <c r="L12" s="26"/>
      <c r="M12" s="26"/>
      <c r="N12" s="27">
        <f t="shared" si="2"/>
        <v>0</v>
      </c>
      <c r="O12" s="25"/>
      <c r="P12" s="26"/>
      <c r="Q12" s="26"/>
      <c r="R12" s="27">
        <f t="shared" si="3"/>
        <v>0</v>
      </c>
      <c r="S12" s="25"/>
      <c r="T12" s="26"/>
      <c r="U12" s="26"/>
      <c r="V12" s="27">
        <f t="shared" si="4"/>
        <v>0</v>
      </c>
      <c r="W12" s="28">
        <f t="shared" si="5"/>
        <v>0</v>
      </c>
      <c r="X12" s="29">
        <f t="shared" si="6"/>
        <v>7</v>
      </c>
      <c r="Y12" s="30">
        <f t="shared" si="7"/>
        <v>0</v>
      </c>
      <c r="Z12" s="31" t="str">
        <f t="shared" si="8"/>
        <v>-</v>
      </c>
      <c r="AA12" s="30">
        <f t="shared" si="9"/>
        <v>0</v>
      </c>
      <c r="AB12" s="31" t="str">
        <f t="shared" si="10"/>
        <v>-</v>
      </c>
    </row>
    <row r="13" spans="1:28" ht="19.5" customHeight="1" x14ac:dyDescent="0.3">
      <c r="A13" s="19">
        <f t="shared" si="11"/>
        <v>9</v>
      </c>
      <c r="B13" s="20"/>
      <c r="C13" s="21"/>
      <c r="D13" s="22"/>
      <c r="E13" s="23" t="str">
        <f t="shared" si="0"/>
        <v/>
      </c>
      <c r="F13" s="24"/>
      <c r="G13" s="25"/>
      <c r="H13" s="26"/>
      <c r="I13" s="26"/>
      <c r="J13" s="27">
        <f t="shared" si="1"/>
        <v>0</v>
      </c>
      <c r="K13" s="25"/>
      <c r="L13" s="26"/>
      <c r="M13" s="26"/>
      <c r="N13" s="27">
        <f t="shared" si="2"/>
        <v>0</v>
      </c>
      <c r="O13" s="25"/>
      <c r="P13" s="26"/>
      <c r="Q13" s="26"/>
      <c r="R13" s="27">
        <f t="shared" si="3"/>
        <v>0</v>
      </c>
      <c r="S13" s="25"/>
      <c r="T13" s="26"/>
      <c r="U13" s="26"/>
      <c r="V13" s="27">
        <f t="shared" si="4"/>
        <v>0</v>
      </c>
      <c r="W13" s="28">
        <f t="shared" si="5"/>
        <v>0</v>
      </c>
      <c r="X13" s="29">
        <f t="shared" si="6"/>
        <v>7</v>
      </c>
      <c r="Y13" s="30">
        <f t="shared" si="7"/>
        <v>0</v>
      </c>
      <c r="Z13" s="31" t="str">
        <f t="shared" si="8"/>
        <v>-</v>
      </c>
      <c r="AA13" s="30">
        <f t="shared" si="9"/>
        <v>0</v>
      </c>
      <c r="AB13" s="31" t="str">
        <f t="shared" si="10"/>
        <v>-</v>
      </c>
    </row>
    <row r="14" spans="1:28" ht="19.5" customHeight="1" x14ac:dyDescent="0.3">
      <c r="A14" s="19">
        <f t="shared" si="11"/>
        <v>10</v>
      </c>
      <c r="B14" s="20"/>
      <c r="C14" s="21"/>
      <c r="D14" s="22"/>
      <c r="E14" s="23" t="str">
        <f t="shared" si="0"/>
        <v/>
      </c>
      <c r="F14" s="24"/>
      <c r="G14" s="25"/>
      <c r="H14" s="26"/>
      <c r="I14" s="26"/>
      <c r="J14" s="27">
        <f t="shared" si="1"/>
        <v>0</v>
      </c>
      <c r="K14" s="25"/>
      <c r="L14" s="26"/>
      <c r="M14" s="26"/>
      <c r="N14" s="27">
        <f t="shared" si="2"/>
        <v>0</v>
      </c>
      <c r="O14" s="25"/>
      <c r="P14" s="26"/>
      <c r="Q14" s="26"/>
      <c r="R14" s="27">
        <f t="shared" si="3"/>
        <v>0</v>
      </c>
      <c r="S14" s="25"/>
      <c r="T14" s="26"/>
      <c r="U14" s="26"/>
      <c r="V14" s="27">
        <f t="shared" si="4"/>
        <v>0</v>
      </c>
      <c r="W14" s="28">
        <f t="shared" si="5"/>
        <v>0</v>
      </c>
      <c r="X14" s="29">
        <f t="shared" si="6"/>
        <v>7</v>
      </c>
      <c r="Y14" s="30">
        <f t="shared" si="7"/>
        <v>0</v>
      </c>
      <c r="Z14" s="31" t="str">
        <f t="shared" si="8"/>
        <v>-</v>
      </c>
      <c r="AA14" s="30">
        <f t="shared" si="9"/>
        <v>0</v>
      </c>
      <c r="AB14" s="31" t="str">
        <f t="shared" si="10"/>
        <v>-</v>
      </c>
    </row>
    <row r="15" spans="1:28" ht="19.5" customHeight="1" x14ac:dyDescent="0.3">
      <c r="A15" s="19">
        <f t="shared" si="11"/>
        <v>11</v>
      </c>
      <c r="B15" s="20"/>
      <c r="C15" s="21"/>
      <c r="D15" s="22"/>
      <c r="E15" s="23" t="str">
        <f t="shared" si="0"/>
        <v/>
      </c>
      <c r="F15" s="24"/>
      <c r="G15" s="25"/>
      <c r="H15" s="26"/>
      <c r="I15" s="26"/>
      <c r="J15" s="27">
        <f t="shared" si="1"/>
        <v>0</v>
      </c>
      <c r="K15" s="25"/>
      <c r="L15" s="26"/>
      <c r="M15" s="26"/>
      <c r="N15" s="27">
        <f t="shared" si="2"/>
        <v>0</v>
      </c>
      <c r="O15" s="25"/>
      <c r="P15" s="26"/>
      <c r="Q15" s="26"/>
      <c r="R15" s="27">
        <f t="shared" si="3"/>
        <v>0</v>
      </c>
      <c r="S15" s="25"/>
      <c r="T15" s="26"/>
      <c r="U15" s="26"/>
      <c r="V15" s="27">
        <f t="shared" si="4"/>
        <v>0</v>
      </c>
      <c r="W15" s="28">
        <f t="shared" si="5"/>
        <v>0</v>
      </c>
      <c r="X15" s="29">
        <f t="shared" si="6"/>
        <v>7</v>
      </c>
      <c r="Y15" s="30">
        <f t="shared" si="7"/>
        <v>0</v>
      </c>
      <c r="Z15" s="31" t="str">
        <f t="shared" si="8"/>
        <v>-</v>
      </c>
      <c r="AA15" s="30">
        <f t="shared" si="9"/>
        <v>0</v>
      </c>
      <c r="AB15" s="31" t="str">
        <f t="shared" si="10"/>
        <v>-</v>
      </c>
    </row>
    <row r="16" spans="1:28" ht="19.5" customHeight="1" x14ac:dyDescent="0.3">
      <c r="A16" s="19">
        <f t="shared" si="11"/>
        <v>12</v>
      </c>
      <c r="B16" s="20"/>
      <c r="C16" s="21"/>
      <c r="D16" s="22"/>
      <c r="E16" s="23" t="str">
        <f t="shared" si="0"/>
        <v/>
      </c>
      <c r="F16" s="24"/>
      <c r="G16" s="25"/>
      <c r="H16" s="26"/>
      <c r="I16" s="26"/>
      <c r="J16" s="27">
        <f t="shared" si="1"/>
        <v>0</v>
      </c>
      <c r="K16" s="25"/>
      <c r="L16" s="26"/>
      <c r="M16" s="26"/>
      <c r="N16" s="27">
        <f t="shared" si="2"/>
        <v>0</v>
      </c>
      <c r="O16" s="25"/>
      <c r="P16" s="26"/>
      <c r="Q16" s="26"/>
      <c r="R16" s="27">
        <f t="shared" si="3"/>
        <v>0</v>
      </c>
      <c r="S16" s="25"/>
      <c r="T16" s="26"/>
      <c r="U16" s="26"/>
      <c r="V16" s="27">
        <f t="shared" si="4"/>
        <v>0</v>
      </c>
      <c r="W16" s="28">
        <f t="shared" si="5"/>
        <v>0</v>
      </c>
      <c r="X16" s="29">
        <f t="shared" si="6"/>
        <v>7</v>
      </c>
      <c r="Y16" s="30">
        <f t="shared" si="7"/>
        <v>0</v>
      </c>
      <c r="Z16" s="31" t="str">
        <f t="shared" si="8"/>
        <v>-</v>
      </c>
      <c r="AA16" s="30">
        <f t="shared" si="9"/>
        <v>0</v>
      </c>
      <c r="AB16" s="31" t="str">
        <f t="shared" si="10"/>
        <v>-</v>
      </c>
    </row>
    <row r="17" spans="1:28" ht="19.5" customHeight="1" x14ac:dyDescent="0.3">
      <c r="A17" s="19">
        <f t="shared" si="11"/>
        <v>13</v>
      </c>
      <c r="B17" s="20"/>
      <c r="C17" s="21"/>
      <c r="D17" s="22"/>
      <c r="E17" s="23" t="str">
        <f t="shared" si="0"/>
        <v/>
      </c>
      <c r="F17" s="24"/>
      <c r="G17" s="25"/>
      <c r="H17" s="26"/>
      <c r="I17" s="26"/>
      <c r="J17" s="27">
        <f t="shared" si="1"/>
        <v>0</v>
      </c>
      <c r="K17" s="25"/>
      <c r="L17" s="26"/>
      <c r="M17" s="26"/>
      <c r="N17" s="27">
        <f t="shared" si="2"/>
        <v>0</v>
      </c>
      <c r="O17" s="25"/>
      <c r="P17" s="26"/>
      <c r="Q17" s="26"/>
      <c r="R17" s="27">
        <f t="shared" si="3"/>
        <v>0</v>
      </c>
      <c r="S17" s="25"/>
      <c r="T17" s="26"/>
      <c r="U17" s="26"/>
      <c r="V17" s="27">
        <f t="shared" si="4"/>
        <v>0</v>
      </c>
      <c r="W17" s="28">
        <f t="shared" si="5"/>
        <v>0</v>
      </c>
      <c r="X17" s="29">
        <f t="shared" si="6"/>
        <v>7</v>
      </c>
      <c r="Y17" s="30">
        <f t="shared" si="7"/>
        <v>0</v>
      </c>
      <c r="Z17" s="31" t="str">
        <f t="shared" si="8"/>
        <v>-</v>
      </c>
      <c r="AA17" s="30">
        <f t="shared" si="9"/>
        <v>0</v>
      </c>
      <c r="AB17" s="31" t="str">
        <f t="shared" si="10"/>
        <v>-</v>
      </c>
    </row>
    <row r="18" spans="1:28" ht="19.5" customHeight="1" x14ac:dyDescent="0.3">
      <c r="A18" s="19">
        <f t="shared" si="11"/>
        <v>14</v>
      </c>
      <c r="B18" s="20"/>
      <c r="C18" s="21"/>
      <c r="D18" s="22"/>
      <c r="E18" s="23" t="str">
        <f t="shared" si="0"/>
        <v/>
      </c>
      <c r="F18" s="24"/>
      <c r="G18" s="25"/>
      <c r="H18" s="26"/>
      <c r="I18" s="26"/>
      <c r="J18" s="27">
        <f t="shared" si="1"/>
        <v>0</v>
      </c>
      <c r="K18" s="25"/>
      <c r="L18" s="26"/>
      <c r="M18" s="26"/>
      <c r="N18" s="27">
        <f t="shared" si="2"/>
        <v>0</v>
      </c>
      <c r="O18" s="25"/>
      <c r="P18" s="26"/>
      <c r="Q18" s="26"/>
      <c r="R18" s="27">
        <f t="shared" si="3"/>
        <v>0</v>
      </c>
      <c r="S18" s="25"/>
      <c r="T18" s="26"/>
      <c r="U18" s="26"/>
      <c r="V18" s="27">
        <f t="shared" si="4"/>
        <v>0</v>
      </c>
      <c r="W18" s="28">
        <f t="shared" si="5"/>
        <v>0</v>
      </c>
      <c r="X18" s="29">
        <f t="shared" si="6"/>
        <v>7</v>
      </c>
      <c r="Y18" s="30">
        <f t="shared" si="7"/>
        <v>0</v>
      </c>
      <c r="Z18" s="31" t="str">
        <f t="shared" si="8"/>
        <v>-</v>
      </c>
      <c r="AA18" s="30">
        <f t="shared" si="9"/>
        <v>0</v>
      </c>
      <c r="AB18" s="31" t="str">
        <f t="shared" si="10"/>
        <v>-</v>
      </c>
    </row>
    <row r="19" spans="1:28" ht="19.5" customHeight="1" x14ac:dyDescent="0.3">
      <c r="A19" s="19">
        <f t="shared" si="11"/>
        <v>15</v>
      </c>
      <c r="B19" s="20"/>
      <c r="C19" s="21"/>
      <c r="D19" s="22"/>
      <c r="E19" s="23" t="str">
        <f t="shared" si="0"/>
        <v/>
      </c>
      <c r="F19" s="24"/>
      <c r="G19" s="25"/>
      <c r="H19" s="26"/>
      <c r="I19" s="26"/>
      <c r="J19" s="27">
        <f t="shared" si="1"/>
        <v>0</v>
      </c>
      <c r="K19" s="25"/>
      <c r="L19" s="26"/>
      <c r="M19" s="26"/>
      <c r="N19" s="27">
        <f t="shared" si="2"/>
        <v>0</v>
      </c>
      <c r="O19" s="25"/>
      <c r="P19" s="26"/>
      <c r="Q19" s="26"/>
      <c r="R19" s="27">
        <f t="shared" si="3"/>
        <v>0</v>
      </c>
      <c r="S19" s="25"/>
      <c r="T19" s="26"/>
      <c r="U19" s="26"/>
      <c r="V19" s="27">
        <f t="shared" si="4"/>
        <v>0</v>
      </c>
      <c r="W19" s="28">
        <f t="shared" si="5"/>
        <v>0</v>
      </c>
      <c r="X19" s="29">
        <f t="shared" si="6"/>
        <v>7</v>
      </c>
      <c r="Y19" s="30">
        <f t="shared" si="7"/>
        <v>0</v>
      </c>
      <c r="Z19" s="31" t="str">
        <f t="shared" si="8"/>
        <v>-</v>
      </c>
      <c r="AA19" s="30">
        <f t="shared" si="9"/>
        <v>0</v>
      </c>
      <c r="AB19" s="31" t="str">
        <f t="shared" si="10"/>
        <v>-</v>
      </c>
    </row>
    <row r="20" spans="1:28" ht="19.5" customHeight="1" x14ac:dyDescent="0.3">
      <c r="A20" s="19">
        <f t="shared" si="11"/>
        <v>16</v>
      </c>
      <c r="B20" s="20"/>
      <c r="C20" s="21"/>
      <c r="D20" s="22"/>
      <c r="E20" s="23" t="str">
        <f t="shared" si="0"/>
        <v/>
      </c>
      <c r="F20" s="24"/>
      <c r="G20" s="25"/>
      <c r="H20" s="26"/>
      <c r="I20" s="26"/>
      <c r="J20" s="27">
        <f t="shared" si="1"/>
        <v>0</v>
      </c>
      <c r="K20" s="25"/>
      <c r="L20" s="26"/>
      <c r="M20" s="26"/>
      <c r="N20" s="27">
        <f t="shared" si="2"/>
        <v>0</v>
      </c>
      <c r="O20" s="25"/>
      <c r="P20" s="26"/>
      <c r="Q20" s="26"/>
      <c r="R20" s="27">
        <f t="shared" si="3"/>
        <v>0</v>
      </c>
      <c r="S20" s="25"/>
      <c r="T20" s="26"/>
      <c r="U20" s="26"/>
      <c r="V20" s="27">
        <f t="shared" si="4"/>
        <v>0</v>
      </c>
      <c r="W20" s="28">
        <f t="shared" si="5"/>
        <v>0</v>
      </c>
      <c r="X20" s="29">
        <f t="shared" si="6"/>
        <v>7</v>
      </c>
      <c r="Y20" s="30">
        <f t="shared" si="7"/>
        <v>0</v>
      </c>
      <c r="Z20" s="31" t="str">
        <f t="shared" si="8"/>
        <v>-</v>
      </c>
      <c r="AA20" s="30">
        <f t="shared" si="9"/>
        <v>0</v>
      </c>
      <c r="AB20" s="31" t="str">
        <f t="shared" si="10"/>
        <v>-</v>
      </c>
    </row>
    <row r="21" spans="1:28" ht="19.5" customHeight="1" x14ac:dyDescent="0.3">
      <c r="A21" s="19">
        <f t="shared" si="11"/>
        <v>17</v>
      </c>
      <c r="B21" s="20"/>
      <c r="C21" s="21"/>
      <c r="D21" s="22"/>
      <c r="E21" s="23" t="str">
        <f t="shared" si="0"/>
        <v/>
      </c>
      <c r="F21" s="24"/>
      <c r="G21" s="25"/>
      <c r="H21" s="26"/>
      <c r="I21" s="26"/>
      <c r="J21" s="27">
        <f t="shared" si="1"/>
        <v>0</v>
      </c>
      <c r="K21" s="25"/>
      <c r="L21" s="26"/>
      <c r="M21" s="26"/>
      <c r="N21" s="27">
        <f t="shared" si="2"/>
        <v>0</v>
      </c>
      <c r="O21" s="25"/>
      <c r="P21" s="26"/>
      <c r="Q21" s="26"/>
      <c r="R21" s="27">
        <f t="shared" si="3"/>
        <v>0</v>
      </c>
      <c r="S21" s="25"/>
      <c r="T21" s="26"/>
      <c r="U21" s="26"/>
      <c r="V21" s="27">
        <f t="shared" si="4"/>
        <v>0</v>
      </c>
      <c r="W21" s="28">
        <f t="shared" si="5"/>
        <v>0</v>
      </c>
      <c r="X21" s="29">
        <f t="shared" si="6"/>
        <v>7</v>
      </c>
      <c r="Y21" s="30">
        <f t="shared" si="7"/>
        <v>0</v>
      </c>
      <c r="Z21" s="31" t="str">
        <f t="shared" si="8"/>
        <v>-</v>
      </c>
      <c r="AA21" s="30">
        <f t="shared" si="9"/>
        <v>0</v>
      </c>
      <c r="AB21" s="31" t="str">
        <f t="shared" si="10"/>
        <v>-</v>
      </c>
    </row>
    <row r="22" spans="1:28" ht="19.5" customHeight="1" x14ac:dyDescent="0.3">
      <c r="A22" s="19">
        <f t="shared" si="11"/>
        <v>18</v>
      </c>
      <c r="B22" s="20"/>
      <c r="C22" s="21"/>
      <c r="D22" s="22"/>
      <c r="E22" s="23" t="str">
        <f t="shared" si="0"/>
        <v/>
      </c>
      <c r="F22" s="24"/>
      <c r="G22" s="25"/>
      <c r="H22" s="26"/>
      <c r="I22" s="26"/>
      <c r="J22" s="27">
        <f t="shared" si="1"/>
        <v>0</v>
      </c>
      <c r="K22" s="25"/>
      <c r="L22" s="26"/>
      <c r="M22" s="26"/>
      <c r="N22" s="27">
        <f t="shared" si="2"/>
        <v>0</v>
      </c>
      <c r="O22" s="25"/>
      <c r="P22" s="26"/>
      <c r="Q22" s="26"/>
      <c r="R22" s="27">
        <f t="shared" si="3"/>
        <v>0</v>
      </c>
      <c r="S22" s="25"/>
      <c r="T22" s="26"/>
      <c r="U22" s="26"/>
      <c r="V22" s="27">
        <f t="shared" si="4"/>
        <v>0</v>
      </c>
      <c r="W22" s="28">
        <f t="shared" si="5"/>
        <v>0</v>
      </c>
      <c r="X22" s="29">
        <f t="shared" si="6"/>
        <v>7</v>
      </c>
      <c r="Y22" s="30">
        <f t="shared" si="7"/>
        <v>0</v>
      </c>
      <c r="Z22" s="31" t="str">
        <f t="shared" si="8"/>
        <v>-</v>
      </c>
      <c r="AA22" s="30">
        <f t="shared" si="9"/>
        <v>0</v>
      </c>
      <c r="AB22" s="31" t="str">
        <f t="shared" si="10"/>
        <v>-</v>
      </c>
    </row>
    <row r="23" spans="1:28" ht="19.5" customHeight="1" x14ac:dyDescent="0.3">
      <c r="A23" s="19">
        <f t="shared" si="11"/>
        <v>19</v>
      </c>
      <c r="B23" s="20"/>
      <c r="C23" s="21"/>
      <c r="D23" s="22"/>
      <c r="E23" s="23" t="str">
        <f t="shared" si="0"/>
        <v/>
      </c>
      <c r="F23" s="24"/>
      <c r="G23" s="25"/>
      <c r="H23" s="26"/>
      <c r="I23" s="26"/>
      <c r="J23" s="27">
        <f t="shared" si="1"/>
        <v>0</v>
      </c>
      <c r="K23" s="25"/>
      <c r="L23" s="26"/>
      <c r="M23" s="26"/>
      <c r="N23" s="27">
        <f t="shared" si="2"/>
        <v>0</v>
      </c>
      <c r="O23" s="25"/>
      <c r="P23" s="26"/>
      <c r="Q23" s="26"/>
      <c r="R23" s="27">
        <f t="shared" si="3"/>
        <v>0</v>
      </c>
      <c r="S23" s="25"/>
      <c r="T23" s="26"/>
      <c r="U23" s="26"/>
      <c r="V23" s="27">
        <f t="shared" si="4"/>
        <v>0</v>
      </c>
      <c r="W23" s="28">
        <f t="shared" si="5"/>
        <v>0</v>
      </c>
      <c r="X23" s="29">
        <f t="shared" si="6"/>
        <v>7</v>
      </c>
      <c r="Y23" s="30">
        <f t="shared" si="7"/>
        <v>0</v>
      </c>
      <c r="Z23" s="31" t="str">
        <f t="shared" si="8"/>
        <v>-</v>
      </c>
      <c r="AA23" s="30">
        <f t="shared" si="9"/>
        <v>0</v>
      </c>
      <c r="AB23" s="31" t="str">
        <f t="shared" si="10"/>
        <v>-</v>
      </c>
    </row>
    <row r="24" spans="1:28" ht="19.5" customHeight="1" x14ac:dyDescent="0.3">
      <c r="A24" s="19">
        <f t="shared" si="11"/>
        <v>20</v>
      </c>
      <c r="B24" s="20"/>
      <c r="C24" s="21"/>
      <c r="D24" s="22"/>
      <c r="E24" s="23" t="str">
        <f t="shared" si="0"/>
        <v/>
      </c>
      <c r="F24" s="24"/>
      <c r="G24" s="25"/>
      <c r="H24" s="26"/>
      <c r="I24" s="26"/>
      <c r="J24" s="27">
        <f t="shared" si="1"/>
        <v>0</v>
      </c>
      <c r="K24" s="25"/>
      <c r="L24" s="26"/>
      <c r="M24" s="26"/>
      <c r="N24" s="27">
        <f t="shared" si="2"/>
        <v>0</v>
      </c>
      <c r="O24" s="25"/>
      <c r="P24" s="26"/>
      <c r="Q24" s="26"/>
      <c r="R24" s="27">
        <f t="shared" si="3"/>
        <v>0</v>
      </c>
      <c r="S24" s="25"/>
      <c r="T24" s="26"/>
      <c r="U24" s="26"/>
      <c r="V24" s="27">
        <f t="shared" si="4"/>
        <v>0</v>
      </c>
      <c r="W24" s="28">
        <f t="shared" si="5"/>
        <v>0</v>
      </c>
      <c r="X24" s="29">
        <f t="shared" si="6"/>
        <v>7</v>
      </c>
      <c r="Y24" s="30">
        <f t="shared" si="7"/>
        <v>0</v>
      </c>
      <c r="Z24" s="31" t="str">
        <f t="shared" si="8"/>
        <v>-</v>
      </c>
      <c r="AA24" s="30">
        <f t="shared" si="9"/>
        <v>0</v>
      </c>
      <c r="AB24" s="31" t="str">
        <f t="shared" si="10"/>
        <v>-</v>
      </c>
    </row>
    <row r="25" spans="1:28" ht="19.5" customHeight="1" x14ac:dyDescent="0.3">
      <c r="A25" s="19">
        <f t="shared" si="11"/>
        <v>21</v>
      </c>
      <c r="B25" s="20"/>
      <c r="C25" s="21"/>
      <c r="D25" s="22"/>
      <c r="E25" s="23" t="str">
        <f t="shared" si="0"/>
        <v/>
      </c>
      <c r="F25" s="24"/>
      <c r="G25" s="25"/>
      <c r="H25" s="26"/>
      <c r="I25" s="26"/>
      <c r="J25" s="27">
        <f t="shared" si="1"/>
        <v>0</v>
      </c>
      <c r="K25" s="25"/>
      <c r="L25" s="26"/>
      <c r="M25" s="26"/>
      <c r="N25" s="27">
        <f t="shared" si="2"/>
        <v>0</v>
      </c>
      <c r="O25" s="25"/>
      <c r="P25" s="26"/>
      <c r="Q25" s="26"/>
      <c r="R25" s="27">
        <f t="shared" si="3"/>
        <v>0</v>
      </c>
      <c r="S25" s="25"/>
      <c r="T25" s="26"/>
      <c r="U25" s="26"/>
      <c r="V25" s="27">
        <f t="shared" si="4"/>
        <v>0</v>
      </c>
      <c r="W25" s="28">
        <f t="shared" si="5"/>
        <v>0</v>
      </c>
      <c r="X25" s="29">
        <f t="shared" si="6"/>
        <v>7</v>
      </c>
      <c r="Y25" s="30">
        <f t="shared" si="7"/>
        <v>0</v>
      </c>
      <c r="Z25" s="31" t="str">
        <f t="shared" si="8"/>
        <v>-</v>
      </c>
      <c r="AA25" s="30">
        <f t="shared" si="9"/>
        <v>0</v>
      </c>
      <c r="AB25" s="31" t="str">
        <f t="shared" si="10"/>
        <v>-</v>
      </c>
    </row>
    <row r="26" spans="1:28" ht="19.5" customHeight="1" x14ac:dyDescent="0.3">
      <c r="A26" s="19">
        <f t="shared" si="11"/>
        <v>22</v>
      </c>
      <c r="B26" s="20"/>
      <c r="C26" s="21"/>
      <c r="D26" s="22"/>
      <c r="E26" s="23" t="str">
        <f t="shared" si="0"/>
        <v/>
      </c>
      <c r="F26" s="24"/>
      <c r="G26" s="25"/>
      <c r="H26" s="26"/>
      <c r="I26" s="26"/>
      <c r="J26" s="27">
        <f t="shared" si="1"/>
        <v>0</v>
      </c>
      <c r="K26" s="25"/>
      <c r="L26" s="26"/>
      <c r="M26" s="26"/>
      <c r="N26" s="27">
        <f t="shared" si="2"/>
        <v>0</v>
      </c>
      <c r="O26" s="25"/>
      <c r="P26" s="26"/>
      <c r="Q26" s="26"/>
      <c r="R26" s="27">
        <f t="shared" si="3"/>
        <v>0</v>
      </c>
      <c r="S26" s="25"/>
      <c r="T26" s="26"/>
      <c r="U26" s="26"/>
      <c r="V26" s="27">
        <f t="shared" si="4"/>
        <v>0</v>
      </c>
      <c r="W26" s="28">
        <f t="shared" si="5"/>
        <v>0</v>
      </c>
      <c r="X26" s="29">
        <f t="shared" si="6"/>
        <v>7</v>
      </c>
      <c r="Y26" s="30">
        <f t="shared" si="7"/>
        <v>0</v>
      </c>
      <c r="Z26" s="31" t="str">
        <f t="shared" si="8"/>
        <v>-</v>
      </c>
      <c r="AA26" s="30">
        <f t="shared" si="9"/>
        <v>0</v>
      </c>
      <c r="AB26" s="31" t="str">
        <f t="shared" si="10"/>
        <v>-</v>
      </c>
    </row>
    <row r="27" spans="1:28" ht="19.5" customHeight="1" x14ac:dyDescent="0.3">
      <c r="A27" s="19">
        <f t="shared" si="11"/>
        <v>23</v>
      </c>
      <c r="B27" s="20"/>
      <c r="C27" s="21"/>
      <c r="D27" s="22"/>
      <c r="E27" s="23" t="str">
        <f t="shared" si="0"/>
        <v/>
      </c>
      <c r="F27" s="24"/>
      <c r="G27" s="25"/>
      <c r="H27" s="26"/>
      <c r="I27" s="26"/>
      <c r="J27" s="27">
        <f t="shared" si="1"/>
        <v>0</v>
      </c>
      <c r="K27" s="25"/>
      <c r="L27" s="26"/>
      <c r="M27" s="26"/>
      <c r="N27" s="27">
        <f t="shared" si="2"/>
        <v>0</v>
      </c>
      <c r="O27" s="25"/>
      <c r="P27" s="26"/>
      <c r="Q27" s="26"/>
      <c r="R27" s="27">
        <f t="shared" si="3"/>
        <v>0</v>
      </c>
      <c r="S27" s="25"/>
      <c r="T27" s="26"/>
      <c r="U27" s="26"/>
      <c r="V27" s="27">
        <f t="shared" si="4"/>
        <v>0</v>
      </c>
      <c r="W27" s="28">
        <f t="shared" si="5"/>
        <v>0</v>
      </c>
      <c r="X27" s="29">
        <f t="shared" si="6"/>
        <v>7</v>
      </c>
      <c r="Y27" s="30">
        <f t="shared" si="7"/>
        <v>0</v>
      </c>
      <c r="Z27" s="31" t="str">
        <f t="shared" si="8"/>
        <v>-</v>
      </c>
      <c r="AA27" s="30">
        <f t="shared" si="9"/>
        <v>0</v>
      </c>
      <c r="AB27" s="31" t="str">
        <f t="shared" si="10"/>
        <v>-</v>
      </c>
    </row>
    <row r="28" spans="1:28" ht="19.5" customHeight="1" x14ac:dyDescent="0.3">
      <c r="A28" s="19">
        <f t="shared" si="11"/>
        <v>24</v>
      </c>
      <c r="B28" s="20"/>
      <c r="C28" s="21"/>
      <c r="D28" s="22"/>
      <c r="E28" s="23" t="str">
        <f t="shared" si="0"/>
        <v/>
      </c>
      <c r="F28" s="24"/>
      <c r="G28" s="25"/>
      <c r="H28" s="26"/>
      <c r="I28" s="26"/>
      <c r="J28" s="27">
        <f t="shared" si="1"/>
        <v>0</v>
      </c>
      <c r="K28" s="25"/>
      <c r="L28" s="26"/>
      <c r="M28" s="26"/>
      <c r="N28" s="27">
        <f t="shared" si="2"/>
        <v>0</v>
      </c>
      <c r="O28" s="25"/>
      <c r="P28" s="26"/>
      <c r="Q28" s="26"/>
      <c r="R28" s="27">
        <f t="shared" si="3"/>
        <v>0</v>
      </c>
      <c r="S28" s="25"/>
      <c r="T28" s="26"/>
      <c r="U28" s="26"/>
      <c r="V28" s="27">
        <f t="shared" si="4"/>
        <v>0</v>
      </c>
      <c r="W28" s="28">
        <f t="shared" si="5"/>
        <v>0</v>
      </c>
      <c r="X28" s="29">
        <f t="shared" si="6"/>
        <v>7</v>
      </c>
      <c r="Y28" s="30">
        <f t="shared" si="7"/>
        <v>0</v>
      </c>
      <c r="Z28" s="31" t="str">
        <f t="shared" si="8"/>
        <v>-</v>
      </c>
      <c r="AA28" s="30">
        <f t="shared" si="9"/>
        <v>0</v>
      </c>
      <c r="AB28" s="31" t="str">
        <f t="shared" si="10"/>
        <v>-</v>
      </c>
    </row>
    <row r="29" spans="1:28" ht="19.5" customHeight="1" x14ac:dyDescent="0.3">
      <c r="A29" s="19">
        <f t="shared" si="11"/>
        <v>25</v>
      </c>
      <c r="B29" s="10"/>
      <c r="C29" s="10"/>
      <c r="D29" s="11"/>
      <c r="E29" s="38" t="str">
        <f t="shared" si="0"/>
        <v/>
      </c>
      <c r="F29" s="12"/>
      <c r="G29" s="10"/>
      <c r="H29" s="11"/>
      <c r="I29" s="11"/>
      <c r="J29" s="39">
        <f t="shared" si="1"/>
        <v>0</v>
      </c>
      <c r="K29" s="10"/>
      <c r="L29" s="11"/>
      <c r="M29" s="11"/>
      <c r="N29" s="39">
        <f t="shared" si="2"/>
        <v>0</v>
      </c>
      <c r="O29" s="10"/>
      <c r="P29" s="11"/>
      <c r="Q29" s="11"/>
      <c r="R29" s="39">
        <f t="shared" si="3"/>
        <v>0</v>
      </c>
      <c r="S29" s="10"/>
      <c r="T29" s="11"/>
      <c r="U29" s="11"/>
      <c r="V29" s="39">
        <f t="shared" si="4"/>
        <v>0</v>
      </c>
      <c r="W29" s="40">
        <f t="shared" si="5"/>
        <v>0</v>
      </c>
      <c r="X29" s="41">
        <f t="shared" si="6"/>
        <v>7</v>
      </c>
      <c r="Y29" s="42">
        <f t="shared" si="7"/>
        <v>0</v>
      </c>
      <c r="Z29" s="43" t="str">
        <f t="shared" si="8"/>
        <v>-</v>
      </c>
      <c r="AA29" s="42">
        <f t="shared" si="9"/>
        <v>0</v>
      </c>
      <c r="AB29" s="43" t="str">
        <f t="shared" si="10"/>
        <v>-</v>
      </c>
    </row>
    <row r="30" spans="1:28" ht="15.6" x14ac:dyDescent="0.3">
      <c r="Y30" s="44"/>
      <c r="Z30" s="45"/>
      <c r="AA30" s="44"/>
      <c r="AB30" s="45"/>
    </row>
    <row r="31" spans="1:28" ht="15.6" x14ac:dyDescent="0.3">
      <c r="C31" s="46"/>
      <c r="D31" s="1" t="s">
        <v>48</v>
      </c>
      <c r="Y31" s="44"/>
      <c r="Z31" s="45"/>
      <c r="AA31" s="44"/>
      <c r="AB31" s="45"/>
    </row>
    <row r="32" spans="1:28" ht="15.6" x14ac:dyDescent="0.3">
      <c r="Y32" s="44"/>
      <c r="Z32" s="45"/>
      <c r="AA32" s="44"/>
      <c r="AB32" s="45"/>
    </row>
  </sheetData>
  <mergeCells count="7">
    <mergeCell ref="Y3:Z3"/>
    <mergeCell ref="AA3:AB3"/>
    <mergeCell ref="H1:P1"/>
    <mergeCell ref="G3:J3"/>
    <mergeCell ref="K3:N3"/>
    <mergeCell ref="O3:R3"/>
    <mergeCell ref="S3:V3"/>
  </mergeCells>
  <conditionalFormatting sqref="B5:E11 G5:X11 B5:X29">
    <cfRule type="expression" dxfId="14" priority="2">
      <formula>$X5&lt;5</formula>
    </cfRule>
  </conditionalFormatting>
  <pageMargins left="0.118055555555556" right="0.118055555555556" top="0.23611111111111099" bottom="0.23611111111111099" header="0.511811023622047" footer="0.511811023622047"/>
  <pageSetup paperSize="9" scale="52" fitToHeight="0" pageOrder="overThenDown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  <pageSetUpPr fitToPage="1"/>
  </sheetPr>
  <dimension ref="A1:AB32"/>
  <sheetViews>
    <sheetView zoomScale="70" zoomScaleNormal="70" workbookViewId="0">
      <selection activeCell="F18" sqref="F18"/>
    </sheetView>
  </sheetViews>
  <sheetFormatPr baseColWidth="10" defaultColWidth="11.109375" defaultRowHeight="14.4" x14ac:dyDescent="0.3"/>
  <cols>
    <col min="1" max="2" width="8.44140625" style="1" customWidth="1"/>
    <col min="3" max="4" width="22.21875" style="1" customWidth="1"/>
    <col min="5" max="5" width="10.6640625" style="1" customWidth="1"/>
    <col min="6" max="6" width="40.44140625" style="1" customWidth="1"/>
    <col min="7" max="9" width="6.21875" style="1" customWidth="1"/>
    <col min="10" max="10" width="7.109375" style="1" customWidth="1"/>
    <col min="11" max="13" width="6.21875" style="1" customWidth="1"/>
    <col min="14" max="14" width="7.109375" style="1" customWidth="1"/>
    <col min="15" max="17" width="6.21875" style="1" customWidth="1"/>
    <col min="18" max="18" width="7.109375" style="1" customWidth="1"/>
    <col min="19" max="21" width="6.21875" style="1" customWidth="1"/>
    <col min="22" max="22" width="7.109375" style="1" customWidth="1"/>
    <col min="23" max="23" width="9.109375" style="1" customWidth="1"/>
    <col min="24" max="24" width="6.33203125" style="1" customWidth="1"/>
    <col min="25" max="16384" width="11.109375" style="1"/>
  </cols>
  <sheetData>
    <row r="1" spans="1:28" ht="23.4" x14ac:dyDescent="0.3">
      <c r="C1" s="2" t="s">
        <v>4</v>
      </c>
      <c r="D1" s="2" t="s">
        <v>132</v>
      </c>
      <c r="H1" s="53" t="s">
        <v>6</v>
      </c>
      <c r="I1" s="53"/>
      <c r="J1" s="53"/>
      <c r="K1" s="53"/>
      <c r="L1" s="53"/>
      <c r="M1" s="53"/>
      <c r="N1" s="53"/>
      <c r="O1" s="53"/>
      <c r="P1" s="53"/>
    </row>
    <row r="3" spans="1:28" ht="19.5" customHeight="1" x14ac:dyDescent="0.3">
      <c r="B3" s="3" t="s">
        <v>7</v>
      </c>
      <c r="C3" s="3" t="s">
        <v>1</v>
      </c>
      <c r="D3" s="4" t="s">
        <v>2</v>
      </c>
      <c r="E3" s="4" t="s">
        <v>8</v>
      </c>
      <c r="F3" s="5" t="s">
        <v>3</v>
      </c>
      <c r="G3" s="54" t="s">
        <v>9</v>
      </c>
      <c r="H3" s="54"/>
      <c r="I3" s="54"/>
      <c r="J3" s="54"/>
      <c r="K3" s="55" t="s">
        <v>10</v>
      </c>
      <c r="L3" s="55"/>
      <c r="M3" s="55"/>
      <c r="N3" s="55"/>
      <c r="O3" s="56" t="s">
        <v>11</v>
      </c>
      <c r="P3" s="56"/>
      <c r="Q3" s="56"/>
      <c r="R3" s="56"/>
      <c r="S3" s="57" t="s">
        <v>12</v>
      </c>
      <c r="T3" s="57"/>
      <c r="U3" s="57"/>
      <c r="V3" s="57"/>
      <c r="W3" s="6" t="s">
        <v>13</v>
      </c>
      <c r="X3" s="7" t="s">
        <v>14</v>
      </c>
      <c r="Y3" s="52" t="s">
        <v>118</v>
      </c>
      <c r="Z3" s="52"/>
      <c r="AA3" s="52" t="s">
        <v>119</v>
      </c>
      <c r="AB3" s="52"/>
    </row>
    <row r="4" spans="1:28" s="8" customFormat="1" ht="19.5" customHeight="1" x14ac:dyDescent="0.3">
      <c r="B4" s="9"/>
      <c r="C4" s="10"/>
      <c r="D4" s="11"/>
      <c r="E4" s="11"/>
      <c r="F4" s="12"/>
      <c r="G4" s="13" t="s">
        <v>17</v>
      </c>
      <c r="H4" s="14" t="s">
        <v>18</v>
      </c>
      <c r="I4" s="14" t="s">
        <v>19</v>
      </c>
      <c r="J4" s="15" t="s">
        <v>20</v>
      </c>
      <c r="K4" s="13" t="s">
        <v>17</v>
      </c>
      <c r="L4" s="14" t="s">
        <v>18</v>
      </c>
      <c r="M4" s="14" t="s">
        <v>19</v>
      </c>
      <c r="N4" s="15" t="s">
        <v>20</v>
      </c>
      <c r="O4" s="13" t="s">
        <v>17</v>
      </c>
      <c r="P4" s="14" t="s">
        <v>18</v>
      </c>
      <c r="Q4" s="14" t="s">
        <v>19</v>
      </c>
      <c r="R4" s="15" t="s">
        <v>20</v>
      </c>
      <c r="S4" s="13" t="s">
        <v>17</v>
      </c>
      <c r="T4" s="14" t="s">
        <v>18</v>
      </c>
      <c r="U4" s="14" t="s">
        <v>19</v>
      </c>
      <c r="V4" s="15" t="s">
        <v>20</v>
      </c>
      <c r="W4" s="16"/>
      <c r="X4" s="14"/>
      <c r="Y4" s="17" t="s">
        <v>0</v>
      </c>
      <c r="Z4" s="18">
        <v>2011</v>
      </c>
      <c r="AA4" s="17" t="s">
        <v>0</v>
      </c>
      <c r="AB4" s="18">
        <v>2010</v>
      </c>
    </row>
    <row r="5" spans="1:28" ht="19.5" customHeight="1" x14ac:dyDescent="0.3">
      <c r="A5" s="19">
        <v>1</v>
      </c>
      <c r="B5" s="35">
        <v>2011</v>
      </c>
      <c r="C5" s="36" t="s">
        <v>133</v>
      </c>
      <c r="D5" s="23" t="s">
        <v>134</v>
      </c>
      <c r="E5" s="23" t="str">
        <f t="shared" ref="E5:E29" si="0">IF(C5&gt;0,"LK 3 14/15","")</f>
        <v>LK 3 14/15</v>
      </c>
      <c r="F5" s="24" t="s">
        <v>23</v>
      </c>
      <c r="G5" s="33">
        <v>3.9</v>
      </c>
      <c r="H5" s="34">
        <v>8.25</v>
      </c>
      <c r="I5" s="34"/>
      <c r="J5" s="27">
        <f t="shared" ref="J5:J29" si="1">ROUND(SUM(G5+H5-I5),2)</f>
        <v>12.15</v>
      </c>
      <c r="K5" s="33">
        <v>3.5</v>
      </c>
      <c r="L5" s="34">
        <v>8.5500000000000007</v>
      </c>
      <c r="M5" s="34"/>
      <c r="N5" s="27">
        <f t="shared" ref="N5:N29" si="2">ROUND(SUM(K5+L5-M5),2)</f>
        <v>12.05</v>
      </c>
      <c r="O5" s="33">
        <v>4.2</v>
      </c>
      <c r="P5" s="34">
        <v>8.75</v>
      </c>
      <c r="Q5" s="34"/>
      <c r="R5" s="27">
        <f t="shared" ref="R5:R29" si="3">ROUND(SUM(O5+P5-Q5),2)</f>
        <v>12.95</v>
      </c>
      <c r="S5" s="33">
        <v>5.0999999999999996</v>
      </c>
      <c r="T5" s="34">
        <v>8.4</v>
      </c>
      <c r="U5" s="34"/>
      <c r="V5" s="27">
        <f t="shared" ref="V5:V29" si="4">ROUND(SUM(S5+T5-U5),2)</f>
        <v>13.5</v>
      </c>
      <c r="W5" s="28">
        <f t="shared" ref="W5:W29" si="5">ROUND(SUM(J5+N5+R5+V5),2)</f>
        <v>50.65</v>
      </c>
      <c r="X5" s="29">
        <f t="shared" ref="X5:X29" si="6">_xlfn.RANK.EQ(W5,$W$5:$W$29,0)</f>
        <v>1</v>
      </c>
      <c r="Y5" s="30">
        <f t="shared" ref="Y5:Y29" si="7">IF(B5=$Z$4,W5,0)</f>
        <v>50.65</v>
      </c>
      <c r="Z5" s="31">
        <f t="shared" ref="Z5:Z29" si="8">IF(Y5&gt;0,_xlfn.RANK.EQ(Y5,$Y$5:$Y$29,0),"-")</f>
        <v>1</v>
      </c>
      <c r="AA5" s="30">
        <f t="shared" ref="AA5:AA29" si="9">IF(B5=$AB$4,W5,0)</f>
        <v>0</v>
      </c>
      <c r="AB5" s="31" t="str">
        <f t="shared" ref="AB5:AB29" si="10">IF(AA5&gt;0,_xlfn.RANK.EQ(AA5,$AA$5:$AA$40,0),"-")</f>
        <v>-</v>
      </c>
    </row>
    <row r="6" spans="1:28" ht="19.5" customHeight="1" x14ac:dyDescent="0.3">
      <c r="A6" s="19">
        <f t="shared" ref="A6:A29" si="11">A5+1</f>
        <v>2</v>
      </c>
      <c r="B6" s="20">
        <v>2010</v>
      </c>
      <c r="C6" s="21" t="s">
        <v>135</v>
      </c>
      <c r="D6" s="22" t="s">
        <v>136</v>
      </c>
      <c r="E6" s="23" t="str">
        <f t="shared" si="0"/>
        <v>LK 3 14/15</v>
      </c>
      <c r="F6" s="24" t="s">
        <v>23</v>
      </c>
      <c r="G6" s="25">
        <v>3.1</v>
      </c>
      <c r="H6" s="26">
        <v>8.65</v>
      </c>
      <c r="I6" s="26"/>
      <c r="J6" s="27">
        <f t="shared" si="1"/>
        <v>11.75</v>
      </c>
      <c r="K6" s="25">
        <v>3.5</v>
      </c>
      <c r="L6" s="26">
        <v>8.1</v>
      </c>
      <c r="M6" s="26"/>
      <c r="N6" s="27">
        <f t="shared" si="2"/>
        <v>11.6</v>
      </c>
      <c r="O6" s="25">
        <v>4</v>
      </c>
      <c r="P6" s="26">
        <v>8.5</v>
      </c>
      <c r="Q6" s="26"/>
      <c r="R6" s="27">
        <f t="shared" si="3"/>
        <v>12.5</v>
      </c>
      <c r="S6" s="25">
        <v>5.3</v>
      </c>
      <c r="T6" s="26">
        <v>7.85</v>
      </c>
      <c r="U6" s="26"/>
      <c r="V6" s="27">
        <f t="shared" si="4"/>
        <v>13.15</v>
      </c>
      <c r="W6" s="28">
        <f t="shared" si="5"/>
        <v>49</v>
      </c>
      <c r="X6" s="29">
        <f t="shared" si="6"/>
        <v>2</v>
      </c>
      <c r="Y6" s="30">
        <f t="shared" si="7"/>
        <v>0</v>
      </c>
      <c r="Z6" s="31" t="str">
        <f t="shared" si="8"/>
        <v>-</v>
      </c>
      <c r="AA6" s="30">
        <f t="shared" si="9"/>
        <v>49</v>
      </c>
      <c r="AB6" s="31">
        <f t="shared" si="10"/>
        <v>1</v>
      </c>
    </row>
    <row r="7" spans="1:28" ht="19.5" customHeight="1" x14ac:dyDescent="0.3">
      <c r="A7" s="19">
        <f t="shared" si="11"/>
        <v>3</v>
      </c>
      <c r="B7" s="20">
        <v>2010</v>
      </c>
      <c r="C7" s="21" t="s">
        <v>137</v>
      </c>
      <c r="D7" s="22" t="s">
        <v>138</v>
      </c>
      <c r="E7" s="23" t="str">
        <f t="shared" si="0"/>
        <v>LK 3 14/15</v>
      </c>
      <c r="F7" s="32" t="s">
        <v>70</v>
      </c>
      <c r="G7" s="25">
        <v>3.1</v>
      </c>
      <c r="H7" s="26">
        <v>8.6999999999999993</v>
      </c>
      <c r="I7" s="26"/>
      <c r="J7" s="27">
        <f t="shared" si="1"/>
        <v>11.8</v>
      </c>
      <c r="K7" s="25">
        <v>3</v>
      </c>
      <c r="L7" s="26">
        <v>7.15</v>
      </c>
      <c r="M7" s="26"/>
      <c r="N7" s="27">
        <f t="shared" si="2"/>
        <v>10.15</v>
      </c>
      <c r="O7" s="25">
        <v>4.2</v>
      </c>
      <c r="P7" s="26">
        <v>8.35</v>
      </c>
      <c r="Q7" s="26"/>
      <c r="R7" s="27">
        <f t="shared" si="3"/>
        <v>12.55</v>
      </c>
      <c r="S7" s="25">
        <v>4.5</v>
      </c>
      <c r="T7" s="26">
        <v>8.75</v>
      </c>
      <c r="U7" s="26"/>
      <c r="V7" s="27">
        <f t="shared" si="4"/>
        <v>13.25</v>
      </c>
      <c r="W7" s="28">
        <f t="shared" si="5"/>
        <v>47.75</v>
      </c>
      <c r="X7" s="29">
        <f t="shared" si="6"/>
        <v>3</v>
      </c>
      <c r="Y7" s="30">
        <f t="shared" si="7"/>
        <v>0</v>
      </c>
      <c r="Z7" s="31" t="str">
        <f t="shared" si="8"/>
        <v>-</v>
      </c>
      <c r="AA7" s="30">
        <f t="shared" si="9"/>
        <v>47.75</v>
      </c>
      <c r="AB7" s="31">
        <f t="shared" si="10"/>
        <v>2</v>
      </c>
    </row>
    <row r="8" spans="1:28" ht="19.5" customHeight="1" x14ac:dyDescent="0.3">
      <c r="A8" s="19">
        <f t="shared" si="11"/>
        <v>4</v>
      </c>
      <c r="B8" s="20">
        <v>2011</v>
      </c>
      <c r="C8" s="21" t="s">
        <v>139</v>
      </c>
      <c r="D8" s="22" t="s">
        <v>25</v>
      </c>
      <c r="E8" s="23" t="str">
        <f t="shared" si="0"/>
        <v>LK 3 14/15</v>
      </c>
      <c r="F8" s="32" t="s">
        <v>62</v>
      </c>
      <c r="G8" s="25">
        <v>3.1</v>
      </c>
      <c r="H8" s="26">
        <v>8.1</v>
      </c>
      <c r="I8" s="26"/>
      <c r="J8" s="27">
        <f t="shared" si="1"/>
        <v>11.2</v>
      </c>
      <c r="K8" s="25">
        <v>2.9</v>
      </c>
      <c r="L8" s="26">
        <v>7.8</v>
      </c>
      <c r="M8" s="26"/>
      <c r="N8" s="27">
        <f t="shared" si="2"/>
        <v>10.7</v>
      </c>
      <c r="O8" s="25">
        <v>3.8</v>
      </c>
      <c r="P8" s="26">
        <v>8</v>
      </c>
      <c r="Q8" s="26"/>
      <c r="R8" s="27">
        <f t="shared" si="3"/>
        <v>11.8</v>
      </c>
      <c r="S8" s="25">
        <v>3.6</v>
      </c>
      <c r="T8" s="26">
        <v>7.7</v>
      </c>
      <c r="U8" s="26"/>
      <c r="V8" s="27">
        <f t="shared" si="4"/>
        <v>11.3</v>
      </c>
      <c r="W8" s="28">
        <f t="shared" si="5"/>
        <v>45</v>
      </c>
      <c r="X8" s="29">
        <f t="shared" si="6"/>
        <v>4</v>
      </c>
      <c r="Y8" s="30">
        <f t="shared" si="7"/>
        <v>45</v>
      </c>
      <c r="Z8" s="31">
        <f t="shared" si="8"/>
        <v>2</v>
      </c>
      <c r="AA8" s="30">
        <f t="shared" si="9"/>
        <v>0</v>
      </c>
      <c r="AB8" s="31" t="str">
        <f t="shared" si="10"/>
        <v>-</v>
      </c>
    </row>
    <row r="9" spans="1:28" ht="19.5" customHeight="1" x14ac:dyDescent="0.3">
      <c r="A9" s="19">
        <f t="shared" si="11"/>
        <v>5</v>
      </c>
      <c r="B9" s="20"/>
      <c r="C9" s="21"/>
      <c r="D9" s="22"/>
      <c r="E9" s="23" t="str">
        <f t="shared" si="0"/>
        <v/>
      </c>
      <c r="F9" s="24"/>
      <c r="G9" s="25"/>
      <c r="H9" s="26"/>
      <c r="I9" s="26"/>
      <c r="J9" s="27">
        <f t="shared" si="1"/>
        <v>0</v>
      </c>
      <c r="K9" s="25"/>
      <c r="L9" s="26"/>
      <c r="M9" s="26"/>
      <c r="N9" s="27">
        <f t="shared" si="2"/>
        <v>0</v>
      </c>
      <c r="O9" s="25"/>
      <c r="P9" s="26"/>
      <c r="Q9" s="26"/>
      <c r="R9" s="27">
        <f t="shared" si="3"/>
        <v>0</v>
      </c>
      <c r="S9" s="25"/>
      <c r="T9" s="26"/>
      <c r="U9" s="26"/>
      <c r="V9" s="27">
        <f t="shared" si="4"/>
        <v>0</v>
      </c>
      <c r="W9" s="28">
        <f t="shared" si="5"/>
        <v>0</v>
      </c>
      <c r="X9" s="29">
        <f t="shared" si="6"/>
        <v>5</v>
      </c>
      <c r="Y9" s="30">
        <f t="shared" si="7"/>
        <v>0</v>
      </c>
      <c r="Z9" s="31" t="str">
        <f t="shared" si="8"/>
        <v>-</v>
      </c>
      <c r="AA9" s="30">
        <f t="shared" si="9"/>
        <v>0</v>
      </c>
      <c r="AB9" s="31" t="str">
        <f t="shared" si="10"/>
        <v>-</v>
      </c>
    </row>
    <row r="10" spans="1:28" ht="19.5" customHeight="1" x14ac:dyDescent="0.3">
      <c r="A10" s="19">
        <f t="shared" si="11"/>
        <v>6</v>
      </c>
      <c r="B10" s="20"/>
      <c r="C10" s="21"/>
      <c r="D10" s="22"/>
      <c r="E10" s="23" t="str">
        <f t="shared" si="0"/>
        <v/>
      </c>
      <c r="F10" s="24"/>
      <c r="G10" s="25"/>
      <c r="H10" s="26"/>
      <c r="I10" s="26"/>
      <c r="J10" s="27">
        <f t="shared" si="1"/>
        <v>0</v>
      </c>
      <c r="K10" s="25"/>
      <c r="L10" s="26"/>
      <c r="M10" s="26"/>
      <c r="N10" s="27">
        <f t="shared" si="2"/>
        <v>0</v>
      </c>
      <c r="O10" s="25"/>
      <c r="P10" s="26"/>
      <c r="Q10" s="26"/>
      <c r="R10" s="27">
        <f t="shared" si="3"/>
        <v>0</v>
      </c>
      <c r="S10" s="25"/>
      <c r="T10" s="34"/>
      <c r="U10" s="26"/>
      <c r="V10" s="27">
        <f t="shared" si="4"/>
        <v>0</v>
      </c>
      <c r="W10" s="28">
        <f t="shared" si="5"/>
        <v>0</v>
      </c>
      <c r="X10" s="29">
        <f t="shared" si="6"/>
        <v>5</v>
      </c>
      <c r="Y10" s="30">
        <f t="shared" si="7"/>
        <v>0</v>
      </c>
      <c r="Z10" s="31" t="str">
        <f t="shared" si="8"/>
        <v>-</v>
      </c>
      <c r="AA10" s="30">
        <f t="shared" si="9"/>
        <v>0</v>
      </c>
      <c r="AB10" s="31" t="str">
        <f t="shared" si="10"/>
        <v>-</v>
      </c>
    </row>
    <row r="11" spans="1:28" ht="19.5" customHeight="1" x14ac:dyDescent="0.3">
      <c r="A11" s="19">
        <f t="shared" si="11"/>
        <v>7</v>
      </c>
      <c r="B11" s="20"/>
      <c r="C11" s="21"/>
      <c r="D11" s="22"/>
      <c r="E11" s="23" t="str">
        <f t="shared" si="0"/>
        <v/>
      </c>
      <c r="F11" s="24"/>
      <c r="G11" s="25"/>
      <c r="H11" s="26"/>
      <c r="I11" s="26"/>
      <c r="J11" s="27">
        <f t="shared" si="1"/>
        <v>0</v>
      </c>
      <c r="K11" s="25"/>
      <c r="L11" s="26"/>
      <c r="M11" s="26"/>
      <c r="N11" s="27">
        <f t="shared" si="2"/>
        <v>0</v>
      </c>
      <c r="O11" s="25"/>
      <c r="P11" s="26"/>
      <c r="Q11" s="26"/>
      <c r="R11" s="27">
        <f t="shared" si="3"/>
        <v>0</v>
      </c>
      <c r="S11" s="25"/>
      <c r="T11" s="26"/>
      <c r="U11" s="26"/>
      <c r="V11" s="27">
        <f t="shared" si="4"/>
        <v>0</v>
      </c>
      <c r="W11" s="28">
        <f t="shared" si="5"/>
        <v>0</v>
      </c>
      <c r="X11" s="29">
        <f t="shared" si="6"/>
        <v>5</v>
      </c>
      <c r="Y11" s="30">
        <f t="shared" si="7"/>
        <v>0</v>
      </c>
      <c r="Z11" s="31" t="str">
        <f t="shared" si="8"/>
        <v>-</v>
      </c>
      <c r="AA11" s="30">
        <f t="shared" si="9"/>
        <v>0</v>
      </c>
      <c r="AB11" s="31" t="str">
        <f t="shared" si="10"/>
        <v>-</v>
      </c>
    </row>
    <row r="12" spans="1:28" ht="19.5" customHeight="1" x14ac:dyDescent="0.3">
      <c r="A12" s="19">
        <f t="shared" si="11"/>
        <v>8</v>
      </c>
      <c r="B12" s="20"/>
      <c r="C12" s="21"/>
      <c r="D12" s="22"/>
      <c r="E12" s="23" t="str">
        <f t="shared" si="0"/>
        <v/>
      </c>
      <c r="F12" s="24"/>
      <c r="G12" s="25"/>
      <c r="H12" s="26"/>
      <c r="I12" s="26"/>
      <c r="J12" s="27">
        <f t="shared" si="1"/>
        <v>0</v>
      </c>
      <c r="K12" s="25"/>
      <c r="L12" s="26"/>
      <c r="M12" s="26"/>
      <c r="N12" s="27">
        <f t="shared" si="2"/>
        <v>0</v>
      </c>
      <c r="O12" s="25"/>
      <c r="P12" s="26"/>
      <c r="Q12" s="26"/>
      <c r="R12" s="27">
        <f t="shared" si="3"/>
        <v>0</v>
      </c>
      <c r="S12" s="25"/>
      <c r="T12" s="26"/>
      <c r="U12" s="26"/>
      <c r="V12" s="27">
        <f t="shared" si="4"/>
        <v>0</v>
      </c>
      <c r="W12" s="28">
        <f t="shared" si="5"/>
        <v>0</v>
      </c>
      <c r="X12" s="29">
        <f t="shared" si="6"/>
        <v>5</v>
      </c>
      <c r="Y12" s="30">
        <f t="shared" si="7"/>
        <v>0</v>
      </c>
      <c r="Z12" s="31" t="str">
        <f t="shared" si="8"/>
        <v>-</v>
      </c>
      <c r="AA12" s="30">
        <f t="shared" si="9"/>
        <v>0</v>
      </c>
      <c r="AB12" s="31" t="str">
        <f t="shared" si="10"/>
        <v>-</v>
      </c>
    </row>
    <row r="13" spans="1:28" ht="19.5" customHeight="1" x14ac:dyDescent="0.3">
      <c r="A13" s="19">
        <f t="shared" si="11"/>
        <v>9</v>
      </c>
      <c r="B13" s="20"/>
      <c r="C13" s="21"/>
      <c r="D13" s="22"/>
      <c r="E13" s="23" t="str">
        <f t="shared" si="0"/>
        <v/>
      </c>
      <c r="F13" s="24"/>
      <c r="G13" s="25"/>
      <c r="H13" s="26"/>
      <c r="I13" s="26"/>
      <c r="J13" s="27">
        <f t="shared" si="1"/>
        <v>0</v>
      </c>
      <c r="K13" s="25"/>
      <c r="L13" s="26"/>
      <c r="M13" s="26"/>
      <c r="N13" s="27">
        <f t="shared" si="2"/>
        <v>0</v>
      </c>
      <c r="O13" s="25"/>
      <c r="P13" s="26"/>
      <c r="Q13" s="26"/>
      <c r="R13" s="27">
        <f t="shared" si="3"/>
        <v>0</v>
      </c>
      <c r="S13" s="25"/>
      <c r="T13" s="26"/>
      <c r="U13" s="26"/>
      <c r="V13" s="27">
        <f t="shared" si="4"/>
        <v>0</v>
      </c>
      <c r="W13" s="28">
        <f t="shared" si="5"/>
        <v>0</v>
      </c>
      <c r="X13" s="29">
        <f t="shared" si="6"/>
        <v>5</v>
      </c>
      <c r="Y13" s="30">
        <f t="shared" si="7"/>
        <v>0</v>
      </c>
      <c r="Z13" s="31" t="str">
        <f t="shared" si="8"/>
        <v>-</v>
      </c>
      <c r="AA13" s="30">
        <f t="shared" si="9"/>
        <v>0</v>
      </c>
      <c r="AB13" s="31" t="str">
        <f t="shared" si="10"/>
        <v>-</v>
      </c>
    </row>
    <row r="14" spans="1:28" ht="19.5" customHeight="1" x14ac:dyDescent="0.3">
      <c r="A14" s="19">
        <f t="shared" si="11"/>
        <v>10</v>
      </c>
      <c r="B14" s="20"/>
      <c r="C14" s="21"/>
      <c r="D14" s="22"/>
      <c r="E14" s="23" t="str">
        <f t="shared" si="0"/>
        <v/>
      </c>
      <c r="F14" s="24"/>
      <c r="G14" s="25"/>
      <c r="H14" s="26"/>
      <c r="I14" s="26"/>
      <c r="J14" s="27">
        <f t="shared" si="1"/>
        <v>0</v>
      </c>
      <c r="K14" s="25"/>
      <c r="L14" s="26"/>
      <c r="M14" s="26"/>
      <c r="N14" s="27">
        <f t="shared" si="2"/>
        <v>0</v>
      </c>
      <c r="O14" s="25"/>
      <c r="P14" s="26"/>
      <c r="Q14" s="26"/>
      <c r="R14" s="27">
        <f t="shared" si="3"/>
        <v>0</v>
      </c>
      <c r="S14" s="25"/>
      <c r="T14" s="26"/>
      <c r="U14" s="26"/>
      <c r="V14" s="27">
        <f t="shared" si="4"/>
        <v>0</v>
      </c>
      <c r="W14" s="28">
        <f t="shared" si="5"/>
        <v>0</v>
      </c>
      <c r="X14" s="29">
        <f t="shared" si="6"/>
        <v>5</v>
      </c>
      <c r="Y14" s="30">
        <f t="shared" si="7"/>
        <v>0</v>
      </c>
      <c r="Z14" s="31" t="str">
        <f t="shared" si="8"/>
        <v>-</v>
      </c>
      <c r="AA14" s="30">
        <f t="shared" si="9"/>
        <v>0</v>
      </c>
      <c r="AB14" s="31" t="str">
        <f t="shared" si="10"/>
        <v>-</v>
      </c>
    </row>
    <row r="15" spans="1:28" ht="19.5" customHeight="1" x14ac:dyDescent="0.3">
      <c r="A15" s="19">
        <f t="shared" si="11"/>
        <v>11</v>
      </c>
      <c r="B15" s="20"/>
      <c r="C15" s="21"/>
      <c r="D15" s="22"/>
      <c r="E15" s="23" t="str">
        <f t="shared" si="0"/>
        <v/>
      </c>
      <c r="F15" s="24"/>
      <c r="G15" s="25"/>
      <c r="H15" s="26"/>
      <c r="I15" s="26"/>
      <c r="J15" s="27">
        <f t="shared" si="1"/>
        <v>0</v>
      </c>
      <c r="K15" s="25"/>
      <c r="L15" s="26"/>
      <c r="M15" s="26"/>
      <c r="N15" s="27">
        <f t="shared" si="2"/>
        <v>0</v>
      </c>
      <c r="O15" s="25"/>
      <c r="P15" s="26"/>
      <c r="Q15" s="26"/>
      <c r="R15" s="27">
        <f t="shared" si="3"/>
        <v>0</v>
      </c>
      <c r="S15" s="25"/>
      <c r="T15" s="26"/>
      <c r="U15" s="26"/>
      <c r="V15" s="27">
        <f t="shared" si="4"/>
        <v>0</v>
      </c>
      <c r="W15" s="28">
        <f t="shared" si="5"/>
        <v>0</v>
      </c>
      <c r="X15" s="29">
        <f t="shared" si="6"/>
        <v>5</v>
      </c>
      <c r="Y15" s="30">
        <f t="shared" si="7"/>
        <v>0</v>
      </c>
      <c r="Z15" s="31" t="str">
        <f t="shared" si="8"/>
        <v>-</v>
      </c>
      <c r="AA15" s="30">
        <f t="shared" si="9"/>
        <v>0</v>
      </c>
      <c r="AB15" s="31" t="str">
        <f t="shared" si="10"/>
        <v>-</v>
      </c>
    </row>
    <row r="16" spans="1:28" ht="19.5" customHeight="1" x14ac:dyDescent="0.3">
      <c r="A16" s="19">
        <f t="shared" si="11"/>
        <v>12</v>
      </c>
      <c r="B16" s="20"/>
      <c r="C16" s="21"/>
      <c r="D16" s="22"/>
      <c r="E16" s="23" t="str">
        <f t="shared" si="0"/>
        <v/>
      </c>
      <c r="F16" s="24"/>
      <c r="G16" s="25"/>
      <c r="H16" s="26"/>
      <c r="I16" s="26"/>
      <c r="J16" s="27">
        <f t="shared" si="1"/>
        <v>0</v>
      </c>
      <c r="K16" s="25"/>
      <c r="L16" s="26"/>
      <c r="M16" s="26"/>
      <c r="N16" s="27">
        <f t="shared" si="2"/>
        <v>0</v>
      </c>
      <c r="O16" s="25"/>
      <c r="P16" s="26"/>
      <c r="Q16" s="26"/>
      <c r="R16" s="27">
        <f t="shared" si="3"/>
        <v>0</v>
      </c>
      <c r="S16" s="25"/>
      <c r="T16" s="26"/>
      <c r="U16" s="26"/>
      <c r="V16" s="27">
        <f t="shared" si="4"/>
        <v>0</v>
      </c>
      <c r="W16" s="28">
        <f t="shared" si="5"/>
        <v>0</v>
      </c>
      <c r="X16" s="29">
        <f t="shared" si="6"/>
        <v>5</v>
      </c>
      <c r="Y16" s="30">
        <f t="shared" si="7"/>
        <v>0</v>
      </c>
      <c r="Z16" s="31" t="str">
        <f t="shared" si="8"/>
        <v>-</v>
      </c>
      <c r="AA16" s="30">
        <f t="shared" si="9"/>
        <v>0</v>
      </c>
      <c r="AB16" s="31" t="str">
        <f t="shared" si="10"/>
        <v>-</v>
      </c>
    </row>
    <row r="17" spans="1:28" ht="19.5" customHeight="1" x14ac:dyDescent="0.3">
      <c r="A17" s="19">
        <f t="shared" si="11"/>
        <v>13</v>
      </c>
      <c r="B17" s="20"/>
      <c r="C17" s="21"/>
      <c r="D17" s="22"/>
      <c r="E17" s="23" t="str">
        <f t="shared" si="0"/>
        <v/>
      </c>
      <c r="F17" s="24"/>
      <c r="G17" s="25"/>
      <c r="H17" s="26"/>
      <c r="I17" s="26"/>
      <c r="J17" s="27">
        <f t="shared" si="1"/>
        <v>0</v>
      </c>
      <c r="K17" s="25"/>
      <c r="L17" s="26"/>
      <c r="M17" s="26"/>
      <c r="N17" s="27">
        <f t="shared" si="2"/>
        <v>0</v>
      </c>
      <c r="O17" s="25"/>
      <c r="P17" s="26"/>
      <c r="Q17" s="26"/>
      <c r="R17" s="27">
        <f t="shared" si="3"/>
        <v>0</v>
      </c>
      <c r="S17" s="25"/>
      <c r="T17" s="26"/>
      <c r="U17" s="26"/>
      <c r="V17" s="27">
        <f t="shared" si="4"/>
        <v>0</v>
      </c>
      <c r="W17" s="28">
        <f t="shared" si="5"/>
        <v>0</v>
      </c>
      <c r="X17" s="29">
        <f t="shared" si="6"/>
        <v>5</v>
      </c>
      <c r="Y17" s="30">
        <f t="shared" si="7"/>
        <v>0</v>
      </c>
      <c r="Z17" s="31" t="str">
        <f t="shared" si="8"/>
        <v>-</v>
      </c>
      <c r="AA17" s="30">
        <f t="shared" si="9"/>
        <v>0</v>
      </c>
      <c r="AB17" s="31" t="str">
        <f t="shared" si="10"/>
        <v>-</v>
      </c>
    </row>
    <row r="18" spans="1:28" ht="19.5" customHeight="1" x14ac:dyDescent="0.3">
      <c r="A18" s="19">
        <f t="shared" si="11"/>
        <v>14</v>
      </c>
      <c r="B18" s="20"/>
      <c r="C18" s="21"/>
      <c r="D18" s="22"/>
      <c r="E18" s="23" t="str">
        <f t="shared" si="0"/>
        <v/>
      </c>
      <c r="F18" s="24"/>
      <c r="G18" s="25"/>
      <c r="H18" s="26"/>
      <c r="I18" s="26"/>
      <c r="J18" s="27">
        <f t="shared" si="1"/>
        <v>0</v>
      </c>
      <c r="K18" s="25"/>
      <c r="L18" s="26"/>
      <c r="M18" s="26"/>
      <c r="N18" s="27">
        <f t="shared" si="2"/>
        <v>0</v>
      </c>
      <c r="O18" s="25"/>
      <c r="P18" s="26"/>
      <c r="Q18" s="26"/>
      <c r="R18" s="27">
        <f t="shared" si="3"/>
        <v>0</v>
      </c>
      <c r="S18" s="25"/>
      <c r="T18" s="26"/>
      <c r="U18" s="26"/>
      <c r="V18" s="27">
        <f t="shared" si="4"/>
        <v>0</v>
      </c>
      <c r="W18" s="28">
        <f t="shared" si="5"/>
        <v>0</v>
      </c>
      <c r="X18" s="29">
        <f t="shared" si="6"/>
        <v>5</v>
      </c>
      <c r="Y18" s="30">
        <f t="shared" si="7"/>
        <v>0</v>
      </c>
      <c r="Z18" s="31" t="str">
        <f t="shared" si="8"/>
        <v>-</v>
      </c>
      <c r="AA18" s="30">
        <f t="shared" si="9"/>
        <v>0</v>
      </c>
      <c r="AB18" s="31" t="str">
        <f t="shared" si="10"/>
        <v>-</v>
      </c>
    </row>
    <row r="19" spans="1:28" ht="19.5" customHeight="1" x14ac:dyDescent="0.3">
      <c r="A19" s="19">
        <f t="shared" si="11"/>
        <v>15</v>
      </c>
      <c r="B19" s="20"/>
      <c r="C19" s="21"/>
      <c r="D19" s="22"/>
      <c r="E19" s="23" t="str">
        <f t="shared" si="0"/>
        <v/>
      </c>
      <c r="F19" s="24"/>
      <c r="G19" s="25"/>
      <c r="H19" s="26"/>
      <c r="I19" s="26"/>
      <c r="J19" s="27">
        <f t="shared" si="1"/>
        <v>0</v>
      </c>
      <c r="K19" s="25"/>
      <c r="L19" s="26"/>
      <c r="M19" s="26"/>
      <c r="N19" s="27">
        <f t="shared" si="2"/>
        <v>0</v>
      </c>
      <c r="O19" s="25"/>
      <c r="P19" s="26"/>
      <c r="Q19" s="26"/>
      <c r="R19" s="27">
        <f t="shared" si="3"/>
        <v>0</v>
      </c>
      <c r="S19" s="25"/>
      <c r="T19" s="26"/>
      <c r="U19" s="26"/>
      <c r="V19" s="27">
        <f t="shared" si="4"/>
        <v>0</v>
      </c>
      <c r="W19" s="28">
        <f t="shared" si="5"/>
        <v>0</v>
      </c>
      <c r="X19" s="29">
        <f t="shared" si="6"/>
        <v>5</v>
      </c>
      <c r="Y19" s="30">
        <f t="shared" si="7"/>
        <v>0</v>
      </c>
      <c r="Z19" s="31" t="str">
        <f t="shared" si="8"/>
        <v>-</v>
      </c>
      <c r="AA19" s="30">
        <f t="shared" si="9"/>
        <v>0</v>
      </c>
      <c r="AB19" s="31" t="str">
        <f t="shared" si="10"/>
        <v>-</v>
      </c>
    </row>
    <row r="20" spans="1:28" ht="19.5" customHeight="1" x14ac:dyDescent="0.3">
      <c r="A20" s="19">
        <f t="shared" si="11"/>
        <v>16</v>
      </c>
      <c r="B20" s="20"/>
      <c r="C20" s="21"/>
      <c r="D20" s="22"/>
      <c r="E20" s="23" t="str">
        <f t="shared" si="0"/>
        <v/>
      </c>
      <c r="F20" s="24"/>
      <c r="G20" s="25"/>
      <c r="H20" s="26"/>
      <c r="I20" s="26"/>
      <c r="J20" s="27">
        <f t="shared" si="1"/>
        <v>0</v>
      </c>
      <c r="K20" s="25"/>
      <c r="L20" s="26"/>
      <c r="M20" s="26"/>
      <c r="N20" s="27">
        <f t="shared" si="2"/>
        <v>0</v>
      </c>
      <c r="O20" s="25"/>
      <c r="P20" s="26"/>
      <c r="Q20" s="26"/>
      <c r="R20" s="27">
        <f t="shared" si="3"/>
        <v>0</v>
      </c>
      <c r="S20" s="25"/>
      <c r="T20" s="26"/>
      <c r="U20" s="26"/>
      <c r="V20" s="27">
        <f t="shared" si="4"/>
        <v>0</v>
      </c>
      <c r="W20" s="28">
        <f t="shared" si="5"/>
        <v>0</v>
      </c>
      <c r="X20" s="29">
        <f t="shared" si="6"/>
        <v>5</v>
      </c>
      <c r="Y20" s="30">
        <f t="shared" si="7"/>
        <v>0</v>
      </c>
      <c r="Z20" s="31" t="str">
        <f t="shared" si="8"/>
        <v>-</v>
      </c>
      <c r="AA20" s="30">
        <f t="shared" si="9"/>
        <v>0</v>
      </c>
      <c r="AB20" s="31" t="str">
        <f t="shared" si="10"/>
        <v>-</v>
      </c>
    </row>
    <row r="21" spans="1:28" ht="19.5" customHeight="1" x14ac:dyDescent="0.3">
      <c r="A21" s="19">
        <f t="shared" si="11"/>
        <v>17</v>
      </c>
      <c r="B21" s="20"/>
      <c r="C21" s="21"/>
      <c r="D21" s="22"/>
      <c r="E21" s="23" t="str">
        <f t="shared" si="0"/>
        <v/>
      </c>
      <c r="F21" s="24"/>
      <c r="G21" s="25"/>
      <c r="H21" s="26"/>
      <c r="I21" s="26"/>
      <c r="J21" s="27">
        <f t="shared" si="1"/>
        <v>0</v>
      </c>
      <c r="K21" s="25"/>
      <c r="L21" s="26"/>
      <c r="M21" s="26"/>
      <c r="N21" s="27">
        <f t="shared" si="2"/>
        <v>0</v>
      </c>
      <c r="O21" s="25"/>
      <c r="P21" s="26"/>
      <c r="Q21" s="26"/>
      <c r="R21" s="27">
        <f t="shared" si="3"/>
        <v>0</v>
      </c>
      <c r="S21" s="25"/>
      <c r="T21" s="26"/>
      <c r="U21" s="26"/>
      <c r="V21" s="27">
        <f t="shared" si="4"/>
        <v>0</v>
      </c>
      <c r="W21" s="28">
        <f t="shared" si="5"/>
        <v>0</v>
      </c>
      <c r="X21" s="29">
        <f t="shared" si="6"/>
        <v>5</v>
      </c>
      <c r="Y21" s="30">
        <f t="shared" si="7"/>
        <v>0</v>
      </c>
      <c r="Z21" s="31" t="str">
        <f t="shared" si="8"/>
        <v>-</v>
      </c>
      <c r="AA21" s="30">
        <f t="shared" si="9"/>
        <v>0</v>
      </c>
      <c r="AB21" s="31" t="str">
        <f t="shared" si="10"/>
        <v>-</v>
      </c>
    </row>
    <row r="22" spans="1:28" ht="19.5" customHeight="1" x14ac:dyDescent="0.3">
      <c r="A22" s="19">
        <f t="shared" si="11"/>
        <v>18</v>
      </c>
      <c r="B22" s="20"/>
      <c r="C22" s="21"/>
      <c r="D22" s="22"/>
      <c r="E22" s="23" t="str">
        <f t="shared" si="0"/>
        <v/>
      </c>
      <c r="F22" s="24"/>
      <c r="G22" s="25"/>
      <c r="H22" s="26"/>
      <c r="I22" s="26"/>
      <c r="J22" s="27">
        <f t="shared" si="1"/>
        <v>0</v>
      </c>
      <c r="K22" s="25"/>
      <c r="L22" s="26"/>
      <c r="M22" s="26"/>
      <c r="N22" s="27">
        <f t="shared" si="2"/>
        <v>0</v>
      </c>
      <c r="O22" s="25"/>
      <c r="P22" s="26"/>
      <c r="Q22" s="26"/>
      <c r="R22" s="27">
        <f t="shared" si="3"/>
        <v>0</v>
      </c>
      <c r="S22" s="25"/>
      <c r="T22" s="26"/>
      <c r="U22" s="26"/>
      <c r="V22" s="27">
        <f t="shared" si="4"/>
        <v>0</v>
      </c>
      <c r="W22" s="28">
        <f t="shared" si="5"/>
        <v>0</v>
      </c>
      <c r="X22" s="29">
        <f t="shared" si="6"/>
        <v>5</v>
      </c>
      <c r="Y22" s="30">
        <f t="shared" si="7"/>
        <v>0</v>
      </c>
      <c r="Z22" s="31" t="str">
        <f t="shared" si="8"/>
        <v>-</v>
      </c>
      <c r="AA22" s="30">
        <f t="shared" si="9"/>
        <v>0</v>
      </c>
      <c r="AB22" s="31" t="str">
        <f t="shared" si="10"/>
        <v>-</v>
      </c>
    </row>
    <row r="23" spans="1:28" ht="19.5" customHeight="1" x14ac:dyDescent="0.3">
      <c r="A23" s="19">
        <f t="shared" si="11"/>
        <v>19</v>
      </c>
      <c r="B23" s="20"/>
      <c r="C23" s="21"/>
      <c r="D23" s="22"/>
      <c r="E23" s="23" t="str">
        <f t="shared" si="0"/>
        <v/>
      </c>
      <c r="F23" s="24"/>
      <c r="G23" s="25"/>
      <c r="H23" s="26"/>
      <c r="I23" s="26"/>
      <c r="J23" s="27">
        <f t="shared" si="1"/>
        <v>0</v>
      </c>
      <c r="K23" s="25"/>
      <c r="L23" s="26"/>
      <c r="M23" s="26"/>
      <c r="N23" s="27">
        <f t="shared" si="2"/>
        <v>0</v>
      </c>
      <c r="O23" s="25"/>
      <c r="P23" s="26"/>
      <c r="Q23" s="26"/>
      <c r="R23" s="27">
        <f t="shared" si="3"/>
        <v>0</v>
      </c>
      <c r="S23" s="25"/>
      <c r="T23" s="26"/>
      <c r="U23" s="26"/>
      <c r="V23" s="27">
        <f t="shared" si="4"/>
        <v>0</v>
      </c>
      <c r="W23" s="28">
        <f t="shared" si="5"/>
        <v>0</v>
      </c>
      <c r="X23" s="29">
        <f t="shared" si="6"/>
        <v>5</v>
      </c>
      <c r="Y23" s="30">
        <f t="shared" si="7"/>
        <v>0</v>
      </c>
      <c r="Z23" s="31" t="str">
        <f t="shared" si="8"/>
        <v>-</v>
      </c>
      <c r="AA23" s="30">
        <f t="shared" si="9"/>
        <v>0</v>
      </c>
      <c r="AB23" s="31" t="str">
        <f t="shared" si="10"/>
        <v>-</v>
      </c>
    </row>
    <row r="24" spans="1:28" ht="19.5" customHeight="1" x14ac:dyDescent="0.3">
      <c r="A24" s="19">
        <f t="shared" si="11"/>
        <v>20</v>
      </c>
      <c r="B24" s="20"/>
      <c r="C24" s="21"/>
      <c r="D24" s="22"/>
      <c r="E24" s="23" t="str">
        <f t="shared" si="0"/>
        <v/>
      </c>
      <c r="F24" s="24"/>
      <c r="G24" s="25"/>
      <c r="H24" s="26"/>
      <c r="I24" s="26"/>
      <c r="J24" s="27">
        <f t="shared" si="1"/>
        <v>0</v>
      </c>
      <c r="K24" s="25"/>
      <c r="L24" s="26"/>
      <c r="M24" s="26"/>
      <c r="N24" s="27">
        <f t="shared" si="2"/>
        <v>0</v>
      </c>
      <c r="O24" s="25"/>
      <c r="P24" s="26"/>
      <c r="Q24" s="26"/>
      <c r="R24" s="27">
        <f t="shared" si="3"/>
        <v>0</v>
      </c>
      <c r="S24" s="25"/>
      <c r="T24" s="26"/>
      <c r="U24" s="26"/>
      <c r="V24" s="27">
        <f t="shared" si="4"/>
        <v>0</v>
      </c>
      <c r="W24" s="28">
        <f t="shared" si="5"/>
        <v>0</v>
      </c>
      <c r="X24" s="29">
        <f t="shared" si="6"/>
        <v>5</v>
      </c>
      <c r="Y24" s="30">
        <f t="shared" si="7"/>
        <v>0</v>
      </c>
      <c r="Z24" s="31" t="str">
        <f t="shared" si="8"/>
        <v>-</v>
      </c>
      <c r="AA24" s="30">
        <f t="shared" si="9"/>
        <v>0</v>
      </c>
      <c r="AB24" s="31" t="str">
        <f t="shared" si="10"/>
        <v>-</v>
      </c>
    </row>
    <row r="25" spans="1:28" ht="19.5" customHeight="1" x14ac:dyDescent="0.3">
      <c r="A25" s="19">
        <f t="shared" si="11"/>
        <v>21</v>
      </c>
      <c r="B25" s="20"/>
      <c r="C25" s="21"/>
      <c r="D25" s="22"/>
      <c r="E25" s="23" t="str">
        <f t="shared" si="0"/>
        <v/>
      </c>
      <c r="F25" s="24"/>
      <c r="G25" s="25"/>
      <c r="H25" s="26"/>
      <c r="I25" s="26"/>
      <c r="J25" s="27">
        <f t="shared" si="1"/>
        <v>0</v>
      </c>
      <c r="K25" s="25"/>
      <c r="L25" s="26"/>
      <c r="M25" s="26"/>
      <c r="N25" s="27">
        <f t="shared" si="2"/>
        <v>0</v>
      </c>
      <c r="O25" s="25"/>
      <c r="P25" s="26"/>
      <c r="Q25" s="26"/>
      <c r="R25" s="27">
        <f t="shared" si="3"/>
        <v>0</v>
      </c>
      <c r="S25" s="25"/>
      <c r="T25" s="26"/>
      <c r="U25" s="26"/>
      <c r="V25" s="27">
        <f t="shared" si="4"/>
        <v>0</v>
      </c>
      <c r="W25" s="28">
        <f t="shared" si="5"/>
        <v>0</v>
      </c>
      <c r="X25" s="29">
        <f t="shared" si="6"/>
        <v>5</v>
      </c>
      <c r="Y25" s="30">
        <f t="shared" si="7"/>
        <v>0</v>
      </c>
      <c r="Z25" s="31" t="str">
        <f t="shared" si="8"/>
        <v>-</v>
      </c>
      <c r="AA25" s="30">
        <f t="shared" si="9"/>
        <v>0</v>
      </c>
      <c r="AB25" s="31" t="str">
        <f t="shared" si="10"/>
        <v>-</v>
      </c>
    </row>
    <row r="26" spans="1:28" ht="19.5" customHeight="1" x14ac:dyDescent="0.3">
      <c r="A26" s="19">
        <f t="shared" si="11"/>
        <v>22</v>
      </c>
      <c r="B26" s="20"/>
      <c r="C26" s="21"/>
      <c r="D26" s="22"/>
      <c r="E26" s="23" t="str">
        <f t="shared" si="0"/>
        <v/>
      </c>
      <c r="F26" s="24"/>
      <c r="G26" s="25"/>
      <c r="H26" s="26"/>
      <c r="I26" s="26"/>
      <c r="J26" s="27">
        <f t="shared" si="1"/>
        <v>0</v>
      </c>
      <c r="K26" s="25"/>
      <c r="L26" s="26"/>
      <c r="M26" s="26"/>
      <c r="N26" s="27">
        <f t="shared" si="2"/>
        <v>0</v>
      </c>
      <c r="O26" s="25"/>
      <c r="P26" s="26"/>
      <c r="Q26" s="26"/>
      <c r="R26" s="27">
        <f t="shared" si="3"/>
        <v>0</v>
      </c>
      <c r="S26" s="25"/>
      <c r="T26" s="26"/>
      <c r="U26" s="26"/>
      <c r="V26" s="27">
        <f t="shared" si="4"/>
        <v>0</v>
      </c>
      <c r="W26" s="28">
        <f t="shared" si="5"/>
        <v>0</v>
      </c>
      <c r="X26" s="29">
        <f t="shared" si="6"/>
        <v>5</v>
      </c>
      <c r="Y26" s="30">
        <f t="shared" si="7"/>
        <v>0</v>
      </c>
      <c r="Z26" s="31" t="str">
        <f t="shared" si="8"/>
        <v>-</v>
      </c>
      <c r="AA26" s="30">
        <f t="shared" si="9"/>
        <v>0</v>
      </c>
      <c r="AB26" s="31" t="str">
        <f t="shared" si="10"/>
        <v>-</v>
      </c>
    </row>
    <row r="27" spans="1:28" ht="19.5" customHeight="1" x14ac:dyDescent="0.3">
      <c r="A27" s="19">
        <f t="shared" si="11"/>
        <v>23</v>
      </c>
      <c r="B27" s="20"/>
      <c r="C27" s="21"/>
      <c r="D27" s="22"/>
      <c r="E27" s="23" t="str">
        <f t="shared" si="0"/>
        <v/>
      </c>
      <c r="F27" s="24"/>
      <c r="G27" s="25"/>
      <c r="H27" s="26"/>
      <c r="I27" s="26"/>
      <c r="J27" s="27">
        <f t="shared" si="1"/>
        <v>0</v>
      </c>
      <c r="K27" s="25"/>
      <c r="L27" s="26"/>
      <c r="M27" s="26"/>
      <c r="N27" s="27">
        <f t="shared" si="2"/>
        <v>0</v>
      </c>
      <c r="O27" s="25"/>
      <c r="P27" s="26"/>
      <c r="Q27" s="26"/>
      <c r="R27" s="27">
        <f t="shared" si="3"/>
        <v>0</v>
      </c>
      <c r="S27" s="25"/>
      <c r="T27" s="26"/>
      <c r="U27" s="26"/>
      <c r="V27" s="27">
        <f t="shared" si="4"/>
        <v>0</v>
      </c>
      <c r="W27" s="28">
        <f t="shared" si="5"/>
        <v>0</v>
      </c>
      <c r="X27" s="29">
        <f t="shared" si="6"/>
        <v>5</v>
      </c>
      <c r="Y27" s="30">
        <f t="shared" si="7"/>
        <v>0</v>
      </c>
      <c r="Z27" s="31" t="str">
        <f t="shared" si="8"/>
        <v>-</v>
      </c>
      <c r="AA27" s="30">
        <f t="shared" si="9"/>
        <v>0</v>
      </c>
      <c r="AB27" s="31" t="str">
        <f t="shared" si="10"/>
        <v>-</v>
      </c>
    </row>
    <row r="28" spans="1:28" ht="19.5" customHeight="1" x14ac:dyDescent="0.3">
      <c r="A28" s="19">
        <f t="shared" si="11"/>
        <v>24</v>
      </c>
      <c r="B28" s="20"/>
      <c r="C28" s="21"/>
      <c r="D28" s="22"/>
      <c r="E28" s="23" t="str">
        <f t="shared" si="0"/>
        <v/>
      </c>
      <c r="F28" s="24"/>
      <c r="G28" s="25"/>
      <c r="H28" s="26"/>
      <c r="I28" s="26"/>
      <c r="J28" s="27">
        <f t="shared" si="1"/>
        <v>0</v>
      </c>
      <c r="K28" s="25"/>
      <c r="L28" s="26"/>
      <c r="M28" s="26"/>
      <c r="N28" s="27">
        <f t="shared" si="2"/>
        <v>0</v>
      </c>
      <c r="O28" s="25"/>
      <c r="P28" s="26"/>
      <c r="Q28" s="26"/>
      <c r="R28" s="27">
        <f t="shared" si="3"/>
        <v>0</v>
      </c>
      <c r="S28" s="25"/>
      <c r="T28" s="26"/>
      <c r="U28" s="26"/>
      <c r="V28" s="27">
        <f t="shared" si="4"/>
        <v>0</v>
      </c>
      <c r="W28" s="28">
        <f t="shared" si="5"/>
        <v>0</v>
      </c>
      <c r="X28" s="29">
        <f t="shared" si="6"/>
        <v>5</v>
      </c>
      <c r="Y28" s="30">
        <f t="shared" si="7"/>
        <v>0</v>
      </c>
      <c r="Z28" s="31" t="str">
        <f t="shared" si="8"/>
        <v>-</v>
      </c>
      <c r="AA28" s="30">
        <f t="shared" si="9"/>
        <v>0</v>
      </c>
      <c r="AB28" s="31" t="str">
        <f t="shared" si="10"/>
        <v>-</v>
      </c>
    </row>
    <row r="29" spans="1:28" ht="19.5" customHeight="1" x14ac:dyDescent="0.3">
      <c r="A29" s="19">
        <f t="shared" si="11"/>
        <v>25</v>
      </c>
      <c r="B29" s="10"/>
      <c r="C29" s="10"/>
      <c r="D29" s="11"/>
      <c r="E29" s="38" t="str">
        <f t="shared" si="0"/>
        <v/>
      </c>
      <c r="F29" s="12"/>
      <c r="G29" s="10"/>
      <c r="H29" s="11"/>
      <c r="I29" s="11"/>
      <c r="J29" s="39">
        <f t="shared" si="1"/>
        <v>0</v>
      </c>
      <c r="K29" s="10"/>
      <c r="L29" s="11"/>
      <c r="M29" s="11"/>
      <c r="N29" s="39">
        <f t="shared" si="2"/>
        <v>0</v>
      </c>
      <c r="O29" s="10"/>
      <c r="P29" s="11"/>
      <c r="Q29" s="11"/>
      <c r="R29" s="39">
        <f t="shared" si="3"/>
        <v>0</v>
      </c>
      <c r="S29" s="10"/>
      <c r="T29" s="11"/>
      <c r="U29" s="11"/>
      <c r="V29" s="39">
        <f t="shared" si="4"/>
        <v>0</v>
      </c>
      <c r="W29" s="40">
        <f t="shared" si="5"/>
        <v>0</v>
      </c>
      <c r="X29" s="41">
        <f t="shared" si="6"/>
        <v>5</v>
      </c>
      <c r="Y29" s="42">
        <f t="shared" si="7"/>
        <v>0</v>
      </c>
      <c r="Z29" s="43" t="str">
        <f t="shared" si="8"/>
        <v>-</v>
      </c>
      <c r="AA29" s="42">
        <f t="shared" si="9"/>
        <v>0</v>
      </c>
      <c r="AB29" s="43" t="str">
        <f t="shared" si="10"/>
        <v>-</v>
      </c>
    </row>
    <row r="30" spans="1:28" ht="15.6" x14ac:dyDescent="0.3">
      <c r="Y30" s="44"/>
      <c r="Z30" s="45"/>
      <c r="AA30" s="44"/>
      <c r="AB30" s="45"/>
    </row>
    <row r="31" spans="1:28" ht="15.6" x14ac:dyDescent="0.3">
      <c r="C31" s="46"/>
      <c r="D31" s="1" t="s">
        <v>48</v>
      </c>
      <c r="Y31" s="44"/>
      <c r="Z31" s="45"/>
      <c r="AA31" s="44"/>
      <c r="AB31" s="45"/>
    </row>
    <row r="32" spans="1:28" ht="15.6" x14ac:dyDescent="0.3">
      <c r="Y32" s="44"/>
      <c r="Z32" s="45"/>
      <c r="AA32" s="44"/>
      <c r="AB32" s="45"/>
    </row>
  </sheetData>
  <mergeCells count="7">
    <mergeCell ref="Y3:Z3"/>
    <mergeCell ref="AA3:AB3"/>
    <mergeCell ref="H1:P1"/>
    <mergeCell ref="G3:J3"/>
    <mergeCell ref="K3:N3"/>
    <mergeCell ref="O3:R3"/>
    <mergeCell ref="S3:V3"/>
  </mergeCells>
  <pageMargins left="0.118055555555556" right="0.118055555555556" top="0.23611111111111099" bottom="0.23611111111111099" header="0.511811023622047" footer="0.511811023622047"/>
  <pageSetup paperSize="9" fitToHeight="0" pageOrder="overThenDown" orientation="landscape" useFirstPageNumber="1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  <pageSetUpPr fitToPage="1"/>
  </sheetPr>
  <dimension ref="A1:AB32"/>
  <sheetViews>
    <sheetView zoomScale="95" zoomScaleNormal="95" workbookViewId="0">
      <selection activeCell="F5" sqref="F5"/>
    </sheetView>
  </sheetViews>
  <sheetFormatPr baseColWidth="10" defaultColWidth="11.109375" defaultRowHeight="14.4" x14ac:dyDescent="0.3"/>
  <cols>
    <col min="1" max="2" width="8.44140625" style="1" customWidth="1"/>
    <col min="3" max="4" width="22.21875" style="1" customWidth="1"/>
    <col min="5" max="5" width="10.6640625" style="1" customWidth="1"/>
    <col min="6" max="6" width="40.44140625" style="1" customWidth="1"/>
    <col min="7" max="9" width="6.21875" style="1" customWidth="1"/>
    <col min="10" max="10" width="7.109375" style="1" customWidth="1"/>
    <col min="11" max="13" width="6.21875" style="1" customWidth="1"/>
    <col min="14" max="14" width="7.109375" style="1" customWidth="1"/>
    <col min="15" max="17" width="6.21875" style="1" customWidth="1"/>
    <col min="18" max="18" width="7.109375" style="1" customWidth="1"/>
    <col min="19" max="21" width="6.21875" style="1" customWidth="1"/>
    <col min="22" max="22" width="7.109375" style="1" customWidth="1"/>
    <col min="23" max="23" width="9.109375" style="1" customWidth="1"/>
    <col min="24" max="24" width="6.33203125" style="1" customWidth="1"/>
    <col min="25" max="16384" width="11.109375" style="1"/>
  </cols>
  <sheetData>
    <row r="1" spans="1:28" ht="23.4" x14ac:dyDescent="0.3">
      <c r="C1" s="2" t="s">
        <v>4</v>
      </c>
      <c r="D1" s="2" t="s">
        <v>140</v>
      </c>
      <c r="H1" s="53" t="s">
        <v>6</v>
      </c>
      <c r="I1" s="53"/>
      <c r="J1" s="53"/>
      <c r="K1" s="53"/>
      <c r="L1" s="53"/>
      <c r="M1" s="53"/>
      <c r="N1" s="53"/>
      <c r="O1" s="53"/>
      <c r="P1" s="53"/>
    </row>
    <row r="3" spans="1:28" ht="19.5" customHeight="1" x14ac:dyDescent="0.3">
      <c r="B3" s="3" t="s">
        <v>7</v>
      </c>
      <c r="C3" s="3" t="s">
        <v>1</v>
      </c>
      <c r="D3" s="4" t="s">
        <v>2</v>
      </c>
      <c r="E3" s="4" t="s">
        <v>8</v>
      </c>
      <c r="F3" s="5" t="s">
        <v>3</v>
      </c>
      <c r="G3" s="54" t="s">
        <v>9</v>
      </c>
      <c r="H3" s="54"/>
      <c r="I3" s="54"/>
      <c r="J3" s="54"/>
      <c r="K3" s="55" t="s">
        <v>10</v>
      </c>
      <c r="L3" s="55"/>
      <c r="M3" s="55"/>
      <c r="N3" s="55"/>
      <c r="O3" s="56" t="s">
        <v>11</v>
      </c>
      <c r="P3" s="56"/>
      <c r="Q3" s="56"/>
      <c r="R3" s="56"/>
      <c r="S3" s="57" t="s">
        <v>12</v>
      </c>
      <c r="T3" s="57"/>
      <c r="U3" s="57"/>
      <c r="V3" s="57"/>
      <c r="W3" s="6" t="s">
        <v>13</v>
      </c>
      <c r="X3" s="7" t="s">
        <v>14</v>
      </c>
      <c r="Y3" s="52" t="s">
        <v>118</v>
      </c>
      <c r="Z3" s="52"/>
      <c r="AA3" s="52" t="s">
        <v>119</v>
      </c>
      <c r="AB3" s="52"/>
    </row>
    <row r="4" spans="1:28" s="8" customFormat="1" ht="19.5" customHeight="1" x14ac:dyDescent="0.3">
      <c r="B4" s="9"/>
      <c r="C4" s="10"/>
      <c r="D4" s="11"/>
      <c r="E4" s="11"/>
      <c r="F4" s="12"/>
      <c r="G4" s="13" t="s">
        <v>17</v>
      </c>
      <c r="H4" s="14" t="s">
        <v>18</v>
      </c>
      <c r="I4" s="14" t="s">
        <v>19</v>
      </c>
      <c r="J4" s="15" t="s">
        <v>20</v>
      </c>
      <c r="K4" s="13" t="s">
        <v>17</v>
      </c>
      <c r="L4" s="14" t="s">
        <v>18</v>
      </c>
      <c r="M4" s="14" t="s">
        <v>19</v>
      </c>
      <c r="N4" s="15" t="s">
        <v>20</v>
      </c>
      <c r="O4" s="13" t="s">
        <v>17</v>
      </c>
      <c r="P4" s="14" t="s">
        <v>18</v>
      </c>
      <c r="Q4" s="14" t="s">
        <v>19</v>
      </c>
      <c r="R4" s="15" t="s">
        <v>20</v>
      </c>
      <c r="S4" s="13" t="s">
        <v>17</v>
      </c>
      <c r="T4" s="14" t="s">
        <v>18</v>
      </c>
      <c r="U4" s="14" t="s">
        <v>19</v>
      </c>
      <c r="V4" s="15" t="s">
        <v>20</v>
      </c>
      <c r="W4" s="16"/>
      <c r="X4" s="14"/>
      <c r="Y4" s="17" t="s">
        <v>0</v>
      </c>
      <c r="Z4" s="18">
        <v>2011</v>
      </c>
      <c r="AA4" s="17" t="s">
        <v>0</v>
      </c>
      <c r="AB4" s="18">
        <v>2010</v>
      </c>
    </row>
    <row r="5" spans="1:28" ht="19.5" customHeight="1" x14ac:dyDescent="0.3">
      <c r="A5" s="19">
        <v>1</v>
      </c>
      <c r="B5" s="20">
        <v>2010</v>
      </c>
      <c r="C5" s="21" t="s">
        <v>141</v>
      </c>
      <c r="D5" s="22" t="s">
        <v>142</v>
      </c>
      <c r="E5" s="23" t="str">
        <f t="shared" ref="E5:E29" si="0">IF(C5&gt;0,"LK 2 14/15","")</f>
        <v>LK 2 14/15</v>
      </c>
      <c r="F5" s="24" t="s">
        <v>23</v>
      </c>
      <c r="G5" s="25">
        <v>3.9</v>
      </c>
      <c r="H5" s="26">
        <v>8.8000000000000007</v>
      </c>
      <c r="I5" s="26"/>
      <c r="J5" s="27">
        <f t="shared" ref="J5:J29" si="1">ROUND(SUM(G5+H5-I5),2)</f>
        <v>12.7</v>
      </c>
      <c r="K5" s="25">
        <v>3.9</v>
      </c>
      <c r="L5" s="26">
        <v>7.25</v>
      </c>
      <c r="M5" s="26"/>
      <c r="N5" s="27">
        <f t="shared" ref="N5:N29" si="2">ROUND(SUM(K5+L5-M5),2)</f>
        <v>11.15</v>
      </c>
      <c r="O5" s="25">
        <v>4.4000000000000004</v>
      </c>
      <c r="P5" s="26">
        <v>8.4499999999999993</v>
      </c>
      <c r="Q5" s="26"/>
      <c r="R5" s="27">
        <f t="shared" ref="R5:R29" si="3">ROUND(SUM(O5+P5-Q5),2)</f>
        <v>12.85</v>
      </c>
      <c r="S5" s="25">
        <v>5.5</v>
      </c>
      <c r="T5" s="26">
        <v>8.85</v>
      </c>
      <c r="U5" s="26"/>
      <c r="V5" s="27">
        <f t="shared" ref="V5:V29" si="4">ROUND(SUM(S5+T5-U5),2)</f>
        <v>14.35</v>
      </c>
      <c r="W5" s="28">
        <f t="shared" ref="W5:W29" si="5">ROUND(SUM(J5+N5+R5+V5),2)</f>
        <v>51.05</v>
      </c>
      <c r="X5" s="29">
        <f t="shared" ref="X5:X29" si="6">_xlfn.RANK.EQ(W5,$W$5:$W$29,0)</f>
        <v>1</v>
      </c>
      <c r="Y5" s="30">
        <f t="shared" ref="Y5:Y29" si="7">IF(B5=$Z$4,W5,0)</f>
        <v>0</v>
      </c>
      <c r="Z5" s="31" t="str">
        <f t="shared" ref="Z5:Z29" si="8">IF(Y5&gt;0,_xlfn.RANK.EQ(Y5,$Y$5:$Y$29,0),"-")</f>
        <v>-</v>
      </c>
      <c r="AA5" s="30">
        <f t="shared" ref="AA5:AA29" si="9">IF(B5=$AB$4,W5,0)</f>
        <v>51.05</v>
      </c>
      <c r="AB5" s="31">
        <f t="shared" ref="AB5:AB29" si="10">IF(AA5&gt;0,_xlfn.RANK.EQ(AA5,$AA$5:$AA$40,0),"-")</f>
        <v>1</v>
      </c>
    </row>
    <row r="6" spans="1:28" ht="19.5" customHeight="1" x14ac:dyDescent="0.3">
      <c r="A6" s="19">
        <f t="shared" ref="A6:A29" si="11">A5+1</f>
        <v>2</v>
      </c>
      <c r="B6" s="35">
        <v>2010</v>
      </c>
      <c r="C6" s="36" t="s">
        <v>143</v>
      </c>
      <c r="D6" s="23" t="s">
        <v>144</v>
      </c>
      <c r="E6" s="23" t="str">
        <f t="shared" si="0"/>
        <v>LK 2 14/15</v>
      </c>
      <c r="F6" s="24" t="s">
        <v>23</v>
      </c>
      <c r="G6" s="33">
        <v>3.9</v>
      </c>
      <c r="H6" s="34">
        <v>8.4</v>
      </c>
      <c r="I6" s="34"/>
      <c r="J6" s="27">
        <f t="shared" si="1"/>
        <v>12.3</v>
      </c>
      <c r="K6" s="33">
        <v>3.9</v>
      </c>
      <c r="L6" s="34">
        <v>7.8</v>
      </c>
      <c r="M6" s="34"/>
      <c r="N6" s="27">
        <f t="shared" si="2"/>
        <v>11.7</v>
      </c>
      <c r="O6" s="33">
        <v>4.3</v>
      </c>
      <c r="P6" s="34">
        <v>5.8</v>
      </c>
      <c r="Q6" s="34"/>
      <c r="R6" s="27">
        <f t="shared" si="3"/>
        <v>10.1</v>
      </c>
      <c r="S6" s="33">
        <v>5.0999999999999996</v>
      </c>
      <c r="T6" s="34">
        <v>8.75</v>
      </c>
      <c r="U6" s="34"/>
      <c r="V6" s="27">
        <f t="shared" si="4"/>
        <v>13.85</v>
      </c>
      <c r="W6" s="28">
        <f t="shared" si="5"/>
        <v>47.95</v>
      </c>
      <c r="X6" s="29">
        <f t="shared" si="6"/>
        <v>2</v>
      </c>
      <c r="Y6" s="30">
        <f t="shared" si="7"/>
        <v>0</v>
      </c>
      <c r="Z6" s="31" t="str">
        <f t="shared" si="8"/>
        <v>-</v>
      </c>
      <c r="AA6" s="30">
        <f t="shared" si="9"/>
        <v>47.95</v>
      </c>
      <c r="AB6" s="31">
        <f t="shared" si="10"/>
        <v>2</v>
      </c>
    </row>
    <row r="7" spans="1:28" ht="19.5" customHeight="1" x14ac:dyDescent="0.3">
      <c r="A7" s="19">
        <f t="shared" si="11"/>
        <v>3</v>
      </c>
      <c r="B7" s="20"/>
      <c r="C7" s="21"/>
      <c r="D7" s="22"/>
      <c r="E7" s="23" t="str">
        <f t="shared" si="0"/>
        <v/>
      </c>
      <c r="F7" s="24"/>
      <c r="G7" s="25"/>
      <c r="H7" s="26"/>
      <c r="I7" s="26"/>
      <c r="J7" s="27">
        <f t="shared" si="1"/>
        <v>0</v>
      </c>
      <c r="K7" s="25"/>
      <c r="L7" s="26"/>
      <c r="M7" s="26"/>
      <c r="N7" s="27">
        <f t="shared" si="2"/>
        <v>0</v>
      </c>
      <c r="O7" s="25"/>
      <c r="P7" s="26"/>
      <c r="Q7" s="26"/>
      <c r="R7" s="27">
        <f t="shared" si="3"/>
        <v>0</v>
      </c>
      <c r="S7" s="25"/>
      <c r="T7" s="26"/>
      <c r="U7" s="26"/>
      <c r="V7" s="27">
        <f t="shared" si="4"/>
        <v>0</v>
      </c>
      <c r="W7" s="28">
        <f t="shared" si="5"/>
        <v>0</v>
      </c>
      <c r="X7" s="29">
        <f t="shared" si="6"/>
        <v>3</v>
      </c>
      <c r="Y7" s="30">
        <f t="shared" si="7"/>
        <v>0</v>
      </c>
      <c r="Z7" s="31" t="str">
        <f t="shared" si="8"/>
        <v>-</v>
      </c>
      <c r="AA7" s="30">
        <f t="shared" si="9"/>
        <v>0</v>
      </c>
      <c r="AB7" s="31" t="str">
        <f t="shared" si="10"/>
        <v>-</v>
      </c>
    </row>
    <row r="8" spans="1:28" ht="19.5" customHeight="1" x14ac:dyDescent="0.3">
      <c r="A8" s="19">
        <f t="shared" si="11"/>
        <v>4</v>
      </c>
      <c r="B8" s="20"/>
      <c r="C8" s="21"/>
      <c r="D8" s="22"/>
      <c r="E8" s="23" t="str">
        <f t="shared" si="0"/>
        <v/>
      </c>
      <c r="F8" s="24"/>
      <c r="G8" s="25"/>
      <c r="H8" s="26"/>
      <c r="I8" s="26"/>
      <c r="J8" s="27">
        <f t="shared" si="1"/>
        <v>0</v>
      </c>
      <c r="K8" s="25"/>
      <c r="L8" s="26"/>
      <c r="M8" s="26"/>
      <c r="N8" s="27">
        <f t="shared" si="2"/>
        <v>0</v>
      </c>
      <c r="O8" s="25"/>
      <c r="P8" s="26"/>
      <c r="Q8" s="26"/>
      <c r="R8" s="27">
        <f t="shared" si="3"/>
        <v>0</v>
      </c>
      <c r="S8" s="25"/>
      <c r="T8" s="26"/>
      <c r="U8" s="26"/>
      <c r="V8" s="27">
        <f t="shared" si="4"/>
        <v>0</v>
      </c>
      <c r="W8" s="28">
        <f t="shared" si="5"/>
        <v>0</v>
      </c>
      <c r="X8" s="29">
        <f t="shared" si="6"/>
        <v>3</v>
      </c>
      <c r="Y8" s="30">
        <f t="shared" si="7"/>
        <v>0</v>
      </c>
      <c r="Z8" s="31" t="str">
        <f t="shared" si="8"/>
        <v>-</v>
      </c>
      <c r="AA8" s="30">
        <f t="shared" si="9"/>
        <v>0</v>
      </c>
      <c r="AB8" s="31" t="str">
        <f t="shared" si="10"/>
        <v>-</v>
      </c>
    </row>
    <row r="9" spans="1:28" ht="19.5" customHeight="1" x14ac:dyDescent="0.3">
      <c r="A9" s="19">
        <f t="shared" si="11"/>
        <v>5</v>
      </c>
      <c r="B9" s="20"/>
      <c r="C9" s="21"/>
      <c r="D9" s="22"/>
      <c r="E9" s="23" t="str">
        <f t="shared" si="0"/>
        <v/>
      </c>
      <c r="F9" s="24"/>
      <c r="G9" s="25"/>
      <c r="H9" s="26"/>
      <c r="I9" s="26"/>
      <c r="J9" s="27">
        <f t="shared" si="1"/>
        <v>0</v>
      </c>
      <c r="K9" s="25"/>
      <c r="L9" s="26"/>
      <c r="M9" s="26"/>
      <c r="N9" s="27">
        <f t="shared" si="2"/>
        <v>0</v>
      </c>
      <c r="O9" s="25"/>
      <c r="P9" s="26"/>
      <c r="Q9" s="26"/>
      <c r="R9" s="27">
        <f t="shared" si="3"/>
        <v>0</v>
      </c>
      <c r="S9" s="25"/>
      <c r="T9" s="26"/>
      <c r="U9" s="26"/>
      <c r="V9" s="27">
        <f t="shared" si="4"/>
        <v>0</v>
      </c>
      <c r="W9" s="28">
        <f t="shared" si="5"/>
        <v>0</v>
      </c>
      <c r="X9" s="29">
        <f t="shared" si="6"/>
        <v>3</v>
      </c>
      <c r="Y9" s="30">
        <f t="shared" si="7"/>
        <v>0</v>
      </c>
      <c r="Z9" s="31" t="str">
        <f t="shared" si="8"/>
        <v>-</v>
      </c>
      <c r="AA9" s="30">
        <f t="shared" si="9"/>
        <v>0</v>
      </c>
      <c r="AB9" s="31" t="str">
        <f t="shared" si="10"/>
        <v>-</v>
      </c>
    </row>
    <row r="10" spans="1:28" ht="19.5" customHeight="1" x14ac:dyDescent="0.3">
      <c r="A10" s="19">
        <f t="shared" si="11"/>
        <v>6</v>
      </c>
      <c r="B10" s="20"/>
      <c r="C10" s="21"/>
      <c r="D10" s="22"/>
      <c r="E10" s="23" t="str">
        <f t="shared" si="0"/>
        <v/>
      </c>
      <c r="F10" s="24"/>
      <c r="G10" s="25"/>
      <c r="H10" s="26"/>
      <c r="I10" s="26"/>
      <c r="J10" s="27">
        <f t="shared" si="1"/>
        <v>0</v>
      </c>
      <c r="K10" s="25"/>
      <c r="L10" s="26"/>
      <c r="M10" s="26"/>
      <c r="N10" s="27">
        <f t="shared" si="2"/>
        <v>0</v>
      </c>
      <c r="O10" s="25"/>
      <c r="P10" s="26"/>
      <c r="Q10" s="26"/>
      <c r="R10" s="27">
        <f t="shared" si="3"/>
        <v>0</v>
      </c>
      <c r="S10" s="25"/>
      <c r="T10" s="34"/>
      <c r="U10" s="26"/>
      <c r="V10" s="27">
        <f t="shared" si="4"/>
        <v>0</v>
      </c>
      <c r="W10" s="28">
        <f t="shared" si="5"/>
        <v>0</v>
      </c>
      <c r="X10" s="29">
        <f t="shared" si="6"/>
        <v>3</v>
      </c>
      <c r="Y10" s="30">
        <f t="shared" si="7"/>
        <v>0</v>
      </c>
      <c r="Z10" s="31" t="str">
        <f t="shared" si="8"/>
        <v>-</v>
      </c>
      <c r="AA10" s="30">
        <f t="shared" si="9"/>
        <v>0</v>
      </c>
      <c r="AB10" s="31" t="str">
        <f t="shared" si="10"/>
        <v>-</v>
      </c>
    </row>
    <row r="11" spans="1:28" ht="19.5" customHeight="1" x14ac:dyDescent="0.3">
      <c r="A11" s="19">
        <f t="shared" si="11"/>
        <v>7</v>
      </c>
      <c r="B11" s="20"/>
      <c r="C11" s="21"/>
      <c r="D11" s="22"/>
      <c r="E11" s="23" t="str">
        <f t="shared" si="0"/>
        <v/>
      </c>
      <c r="F11" s="24"/>
      <c r="G11" s="25"/>
      <c r="H11" s="26"/>
      <c r="I11" s="26"/>
      <c r="J11" s="27">
        <f t="shared" si="1"/>
        <v>0</v>
      </c>
      <c r="K11" s="25"/>
      <c r="L11" s="26"/>
      <c r="M11" s="26"/>
      <c r="N11" s="27">
        <f t="shared" si="2"/>
        <v>0</v>
      </c>
      <c r="O11" s="25"/>
      <c r="P11" s="26"/>
      <c r="Q11" s="26"/>
      <c r="R11" s="27">
        <f t="shared" si="3"/>
        <v>0</v>
      </c>
      <c r="S11" s="25"/>
      <c r="T11" s="26"/>
      <c r="U11" s="26"/>
      <c r="V11" s="27">
        <f t="shared" si="4"/>
        <v>0</v>
      </c>
      <c r="W11" s="28">
        <f t="shared" si="5"/>
        <v>0</v>
      </c>
      <c r="X11" s="29">
        <f t="shared" si="6"/>
        <v>3</v>
      </c>
      <c r="Y11" s="30">
        <f t="shared" si="7"/>
        <v>0</v>
      </c>
      <c r="Z11" s="31" t="str">
        <f t="shared" si="8"/>
        <v>-</v>
      </c>
      <c r="AA11" s="30">
        <f t="shared" si="9"/>
        <v>0</v>
      </c>
      <c r="AB11" s="31" t="str">
        <f t="shared" si="10"/>
        <v>-</v>
      </c>
    </row>
    <row r="12" spans="1:28" ht="19.5" customHeight="1" x14ac:dyDescent="0.3">
      <c r="A12" s="19">
        <f t="shared" si="11"/>
        <v>8</v>
      </c>
      <c r="B12" s="20"/>
      <c r="C12" s="21"/>
      <c r="D12" s="22"/>
      <c r="E12" s="23" t="str">
        <f t="shared" si="0"/>
        <v/>
      </c>
      <c r="F12" s="24"/>
      <c r="G12" s="25"/>
      <c r="H12" s="26"/>
      <c r="I12" s="26"/>
      <c r="J12" s="27">
        <f t="shared" si="1"/>
        <v>0</v>
      </c>
      <c r="K12" s="25"/>
      <c r="L12" s="26"/>
      <c r="M12" s="26"/>
      <c r="N12" s="27">
        <f t="shared" si="2"/>
        <v>0</v>
      </c>
      <c r="O12" s="25"/>
      <c r="P12" s="26"/>
      <c r="Q12" s="26"/>
      <c r="R12" s="27">
        <f t="shared" si="3"/>
        <v>0</v>
      </c>
      <c r="S12" s="25"/>
      <c r="T12" s="26"/>
      <c r="U12" s="26"/>
      <c r="V12" s="27">
        <f t="shared" si="4"/>
        <v>0</v>
      </c>
      <c r="W12" s="28">
        <f t="shared" si="5"/>
        <v>0</v>
      </c>
      <c r="X12" s="29">
        <f t="shared" si="6"/>
        <v>3</v>
      </c>
      <c r="Y12" s="30">
        <f t="shared" si="7"/>
        <v>0</v>
      </c>
      <c r="Z12" s="31" t="str">
        <f t="shared" si="8"/>
        <v>-</v>
      </c>
      <c r="AA12" s="30">
        <f t="shared" si="9"/>
        <v>0</v>
      </c>
      <c r="AB12" s="31" t="str">
        <f t="shared" si="10"/>
        <v>-</v>
      </c>
    </row>
    <row r="13" spans="1:28" ht="19.5" customHeight="1" x14ac:dyDescent="0.3">
      <c r="A13" s="19">
        <f t="shared" si="11"/>
        <v>9</v>
      </c>
      <c r="B13" s="20"/>
      <c r="C13" s="21"/>
      <c r="D13" s="22"/>
      <c r="E13" s="23" t="str">
        <f t="shared" si="0"/>
        <v/>
      </c>
      <c r="F13" s="24"/>
      <c r="G13" s="25"/>
      <c r="H13" s="26"/>
      <c r="I13" s="26"/>
      <c r="J13" s="27">
        <f t="shared" si="1"/>
        <v>0</v>
      </c>
      <c r="K13" s="25"/>
      <c r="L13" s="26"/>
      <c r="M13" s="26"/>
      <c r="N13" s="27">
        <f t="shared" si="2"/>
        <v>0</v>
      </c>
      <c r="O13" s="25"/>
      <c r="P13" s="26"/>
      <c r="Q13" s="26"/>
      <c r="R13" s="27">
        <f t="shared" si="3"/>
        <v>0</v>
      </c>
      <c r="S13" s="25"/>
      <c r="T13" s="26"/>
      <c r="U13" s="26"/>
      <c r="V13" s="27">
        <f t="shared" si="4"/>
        <v>0</v>
      </c>
      <c r="W13" s="28">
        <f t="shared" si="5"/>
        <v>0</v>
      </c>
      <c r="X13" s="29">
        <f t="shared" si="6"/>
        <v>3</v>
      </c>
      <c r="Y13" s="30">
        <f t="shared" si="7"/>
        <v>0</v>
      </c>
      <c r="Z13" s="31" t="str">
        <f t="shared" si="8"/>
        <v>-</v>
      </c>
      <c r="AA13" s="30">
        <f t="shared" si="9"/>
        <v>0</v>
      </c>
      <c r="AB13" s="31" t="str">
        <f t="shared" si="10"/>
        <v>-</v>
      </c>
    </row>
    <row r="14" spans="1:28" ht="19.5" customHeight="1" x14ac:dyDescent="0.3">
      <c r="A14" s="19">
        <f t="shared" si="11"/>
        <v>10</v>
      </c>
      <c r="B14" s="20"/>
      <c r="C14" s="21"/>
      <c r="D14" s="22"/>
      <c r="E14" s="23" t="str">
        <f t="shared" si="0"/>
        <v/>
      </c>
      <c r="F14" s="24"/>
      <c r="G14" s="25"/>
      <c r="H14" s="26"/>
      <c r="I14" s="26"/>
      <c r="J14" s="27">
        <f t="shared" si="1"/>
        <v>0</v>
      </c>
      <c r="K14" s="25"/>
      <c r="L14" s="26"/>
      <c r="M14" s="26"/>
      <c r="N14" s="27">
        <f t="shared" si="2"/>
        <v>0</v>
      </c>
      <c r="O14" s="25"/>
      <c r="P14" s="26"/>
      <c r="Q14" s="26"/>
      <c r="R14" s="27">
        <f t="shared" si="3"/>
        <v>0</v>
      </c>
      <c r="S14" s="25"/>
      <c r="T14" s="26"/>
      <c r="U14" s="26"/>
      <c r="V14" s="27">
        <f t="shared" si="4"/>
        <v>0</v>
      </c>
      <c r="W14" s="28">
        <f t="shared" si="5"/>
        <v>0</v>
      </c>
      <c r="X14" s="29">
        <f t="shared" si="6"/>
        <v>3</v>
      </c>
      <c r="Y14" s="30">
        <f t="shared" si="7"/>
        <v>0</v>
      </c>
      <c r="Z14" s="31" t="str">
        <f t="shared" si="8"/>
        <v>-</v>
      </c>
      <c r="AA14" s="30">
        <f t="shared" si="9"/>
        <v>0</v>
      </c>
      <c r="AB14" s="31" t="str">
        <f t="shared" si="10"/>
        <v>-</v>
      </c>
    </row>
    <row r="15" spans="1:28" ht="19.5" customHeight="1" x14ac:dyDescent="0.3">
      <c r="A15" s="19">
        <f t="shared" si="11"/>
        <v>11</v>
      </c>
      <c r="B15" s="20"/>
      <c r="C15" s="21"/>
      <c r="D15" s="22"/>
      <c r="E15" s="23" t="str">
        <f t="shared" si="0"/>
        <v/>
      </c>
      <c r="F15" s="24"/>
      <c r="G15" s="25"/>
      <c r="H15" s="26"/>
      <c r="I15" s="26"/>
      <c r="J15" s="27">
        <f t="shared" si="1"/>
        <v>0</v>
      </c>
      <c r="K15" s="25"/>
      <c r="L15" s="26"/>
      <c r="M15" s="26"/>
      <c r="N15" s="27">
        <f t="shared" si="2"/>
        <v>0</v>
      </c>
      <c r="O15" s="25"/>
      <c r="P15" s="26"/>
      <c r="Q15" s="26"/>
      <c r="R15" s="27">
        <f t="shared" si="3"/>
        <v>0</v>
      </c>
      <c r="S15" s="25"/>
      <c r="T15" s="26"/>
      <c r="U15" s="26"/>
      <c r="V15" s="27">
        <f t="shared" si="4"/>
        <v>0</v>
      </c>
      <c r="W15" s="28">
        <f t="shared" si="5"/>
        <v>0</v>
      </c>
      <c r="X15" s="29">
        <f t="shared" si="6"/>
        <v>3</v>
      </c>
      <c r="Y15" s="30">
        <f t="shared" si="7"/>
        <v>0</v>
      </c>
      <c r="Z15" s="31" t="str">
        <f t="shared" si="8"/>
        <v>-</v>
      </c>
      <c r="AA15" s="30">
        <f t="shared" si="9"/>
        <v>0</v>
      </c>
      <c r="AB15" s="31" t="str">
        <f t="shared" si="10"/>
        <v>-</v>
      </c>
    </row>
    <row r="16" spans="1:28" ht="19.5" customHeight="1" x14ac:dyDescent="0.3">
      <c r="A16" s="19">
        <f t="shared" si="11"/>
        <v>12</v>
      </c>
      <c r="B16" s="20"/>
      <c r="C16" s="21"/>
      <c r="D16" s="22"/>
      <c r="E16" s="23" t="str">
        <f t="shared" si="0"/>
        <v/>
      </c>
      <c r="F16" s="24"/>
      <c r="G16" s="25"/>
      <c r="H16" s="26"/>
      <c r="I16" s="26"/>
      <c r="J16" s="27">
        <f t="shared" si="1"/>
        <v>0</v>
      </c>
      <c r="K16" s="25"/>
      <c r="L16" s="26"/>
      <c r="M16" s="26"/>
      <c r="N16" s="27">
        <f t="shared" si="2"/>
        <v>0</v>
      </c>
      <c r="O16" s="25"/>
      <c r="P16" s="26"/>
      <c r="Q16" s="26"/>
      <c r="R16" s="27">
        <f t="shared" si="3"/>
        <v>0</v>
      </c>
      <c r="S16" s="25"/>
      <c r="T16" s="26"/>
      <c r="U16" s="26"/>
      <c r="V16" s="27">
        <f t="shared" si="4"/>
        <v>0</v>
      </c>
      <c r="W16" s="28">
        <f t="shared" si="5"/>
        <v>0</v>
      </c>
      <c r="X16" s="29">
        <f t="shared" si="6"/>
        <v>3</v>
      </c>
      <c r="Y16" s="30">
        <f t="shared" si="7"/>
        <v>0</v>
      </c>
      <c r="Z16" s="31" t="str">
        <f t="shared" si="8"/>
        <v>-</v>
      </c>
      <c r="AA16" s="30">
        <f t="shared" si="9"/>
        <v>0</v>
      </c>
      <c r="AB16" s="31" t="str">
        <f t="shared" si="10"/>
        <v>-</v>
      </c>
    </row>
    <row r="17" spans="1:28" ht="19.5" customHeight="1" x14ac:dyDescent="0.3">
      <c r="A17" s="19">
        <f t="shared" si="11"/>
        <v>13</v>
      </c>
      <c r="B17" s="20"/>
      <c r="C17" s="21"/>
      <c r="D17" s="22"/>
      <c r="E17" s="23" t="str">
        <f t="shared" si="0"/>
        <v/>
      </c>
      <c r="F17" s="24"/>
      <c r="G17" s="25"/>
      <c r="H17" s="26"/>
      <c r="I17" s="26"/>
      <c r="J17" s="27">
        <f t="shared" si="1"/>
        <v>0</v>
      </c>
      <c r="K17" s="25"/>
      <c r="L17" s="26"/>
      <c r="M17" s="26"/>
      <c r="N17" s="27">
        <f t="shared" si="2"/>
        <v>0</v>
      </c>
      <c r="O17" s="25"/>
      <c r="P17" s="26"/>
      <c r="Q17" s="26"/>
      <c r="R17" s="27">
        <f t="shared" si="3"/>
        <v>0</v>
      </c>
      <c r="S17" s="25"/>
      <c r="T17" s="26"/>
      <c r="U17" s="26"/>
      <c r="V17" s="27">
        <f t="shared" si="4"/>
        <v>0</v>
      </c>
      <c r="W17" s="28">
        <f t="shared" si="5"/>
        <v>0</v>
      </c>
      <c r="X17" s="29">
        <f t="shared" si="6"/>
        <v>3</v>
      </c>
      <c r="Y17" s="30">
        <f t="shared" si="7"/>
        <v>0</v>
      </c>
      <c r="Z17" s="31" t="str">
        <f t="shared" si="8"/>
        <v>-</v>
      </c>
      <c r="AA17" s="30">
        <f t="shared" si="9"/>
        <v>0</v>
      </c>
      <c r="AB17" s="31" t="str">
        <f t="shared" si="10"/>
        <v>-</v>
      </c>
    </row>
    <row r="18" spans="1:28" ht="19.5" customHeight="1" x14ac:dyDescent="0.3">
      <c r="A18" s="19">
        <f t="shared" si="11"/>
        <v>14</v>
      </c>
      <c r="B18" s="20"/>
      <c r="C18" s="21"/>
      <c r="D18" s="22"/>
      <c r="E18" s="23" t="str">
        <f t="shared" si="0"/>
        <v/>
      </c>
      <c r="F18" s="24"/>
      <c r="G18" s="25"/>
      <c r="H18" s="26"/>
      <c r="I18" s="26"/>
      <c r="J18" s="27">
        <f t="shared" si="1"/>
        <v>0</v>
      </c>
      <c r="K18" s="25"/>
      <c r="L18" s="26"/>
      <c r="M18" s="26"/>
      <c r="N18" s="27">
        <f t="shared" si="2"/>
        <v>0</v>
      </c>
      <c r="O18" s="25"/>
      <c r="P18" s="26"/>
      <c r="Q18" s="26"/>
      <c r="R18" s="27">
        <f t="shared" si="3"/>
        <v>0</v>
      </c>
      <c r="S18" s="25"/>
      <c r="T18" s="26"/>
      <c r="U18" s="26"/>
      <c r="V18" s="27">
        <f t="shared" si="4"/>
        <v>0</v>
      </c>
      <c r="W18" s="28">
        <f t="shared" si="5"/>
        <v>0</v>
      </c>
      <c r="X18" s="29">
        <f t="shared" si="6"/>
        <v>3</v>
      </c>
      <c r="Y18" s="30">
        <f t="shared" si="7"/>
        <v>0</v>
      </c>
      <c r="Z18" s="31" t="str">
        <f t="shared" si="8"/>
        <v>-</v>
      </c>
      <c r="AA18" s="30">
        <f t="shared" si="9"/>
        <v>0</v>
      </c>
      <c r="AB18" s="31" t="str">
        <f t="shared" si="10"/>
        <v>-</v>
      </c>
    </row>
    <row r="19" spans="1:28" ht="19.5" customHeight="1" x14ac:dyDescent="0.3">
      <c r="A19" s="19">
        <f t="shared" si="11"/>
        <v>15</v>
      </c>
      <c r="B19" s="20"/>
      <c r="C19" s="21"/>
      <c r="D19" s="22"/>
      <c r="E19" s="23" t="str">
        <f t="shared" si="0"/>
        <v/>
      </c>
      <c r="F19" s="24"/>
      <c r="G19" s="25"/>
      <c r="H19" s="26"/>
      <c r="I19" s="26"/>
      <c r="J19" s="27">
        <f t="shared" si="1"/>
        <v>0</v>
      </c>
      <c r="K19" s="25"/>
      <c r="L19" s="26"/>
      <c r="M19" s="26"/>
      <c r="N19" s="27">
        <f t="shared" si="2"/>
        <v>0</v>
      </c>
      <c r="O19" s="25"/>
      <c r="P19" s="26"/>
      <c r="Q19" s="26"/>
      <c r="R19" s="27">
        <f t="shared" si="3"/>
        <v>0</v>
      </c>
      <c r="S19" s="25"/>
      <c r="T19" s="26"/>
      <c r="U19" s="26"/>
      <c r="V19" s="27">
        <f t="shared" si="4"/>
        <v>0</v>
      </c>
      <c r="W19" s="28">
        <f t="shared" si="5"/>
        <v>0</v>
      </c>
      <c r="X19" s="29">
        <f t="shared" si="6"/>
        <v>3</v>
      </c>
      <c r="Y19" s="30">
        <f t="shared" si="7"/>
        <v>0</v>
      </c>
      <c r="Z19" s="31" t="str">
        <f t="shared" si="8"/>
        <v>-</v>
      </c>
      <c r="AA19" s="30">
        <f t="shared" si="9"/>
        <v>0</v>
      </c>
      <c r="AB19" s="31" t="str">
        <f t="shared" si="10"/>
        <v>-</v>
      </c>
    </row>
    <row r="20" spans="1:28" ht="19.5" customHeight="1" x14ac:dyDescent="0.3">
      <c r="A20" s="19">
        <f t="shared" si="11"/>
        <v>16</v>
      </c>
      <c r="B20" s="20"/>
      <c r="C20" s="21"/>
      <c r="D20" s="22"/>
      <c r="E20" s="23" t="str">
        <f t="shared" si="0"/>
        <v/>
      </c>
      <c r="F20" s="24"/>
      <c r="G20" s="25"/>
      <c r="H20" s="26"/>
      <c r="I20" s="26"/>
      <c r="J20" s="27">
        <f t="shared" si="1"/>
        <v>0</v>
      </c>
      <c r="K20" s="25"/>
      <c r="L20" s="26"/>
      <c r="M20" s="26"/>
      <c r="N20" s="27">
        <f t="shared" si="2"/>
        <v>0</v>
      </c>
      <c r="O20" s="25"/>
      <c r="P20" s="26"/>
      <c r="Q20" s="26"/>
      <c r="R20" s="27">
        <f t="shared" si="3"/>
        <v>0</v>
      </c>
      <c r="S20" s="25"/>
      <c r="T20" s="26"/>
      <c r="U20" s="26"/>
      <c r="V20" s="27">
        <f t="shared" si="4"/>
        <v>0</v>
      </c>
      <c r="W20" s="28">
        <f t="shared" si="5"/>
        <v>0</v>
      </c>
      <c r="X20" s="29">
        <f t="shared" si="6"/>
        <v>3</v>
      </c>
      <c r="Y20" s="30">
        <f t="shared" si="7"/>
        <v>0</v>
      </c>
      <c r="Z20" s="31" t="str">
        <f t="shared" si="8"/>
        <v>-</v>
      </c>
      <c r="AA20" s="30">
        <f t="shared" si="9"/>
        <v>0</v>
      </c>
      <c r="AB20" s="31" t="str">
        <f t="shared" si="10"/>
        <v>-</v>
      </c>
    </row>
    <row r="21" spans="1:28" ht="19.5" customHeight="1" x14ac:dyDescent="0.3">
      <c r="A21" s="19">
        <f t="shared" si="11"/>
        <v>17</v>
      </c>
      <c r="B21" s="20"/>
      <c r="C21" s="21"/>
      <c r="D21" s="22"/>
      <c r="E21" s="23" t="str">
        <f t="shared" si="0"/>
        <v/>
      </c>
      <c r="F21" s="24"/>
      <c r="G21" s="25"/>
      <c r="H21" s="26"/>
      <c r="I21" s="26"/>
      <c r="J21" s="27">
        <f t="shared" si="1"/>
        <v>0</v>
      </c>
      <c r="K21" s="25"/>
      <c r="L21" s="26"/>
      <c r="M21" s="26"/>
      <c r="N21" s="27">
        <f t="shared" si="2"/>
        <v>0</v>
      </c>
      <c r="O21" s="25"/>
      <c r="P21" s="26"/>
      <c r="Q21" s="26"/>
      <c r="R21" s="27">
        <f t="shared" si="3"/>
        <v>0</v>
      </c>
      <c r="S21" s="25"/>
      <c r="T21" s="26"/>
      <c r="U21" s="26"/>
      <c r="V21" s="27">
        <f t="shared" si="4"/>
        <v>0</v>
      </c>
      <c r="W21" s="28">
        <f t="shared" si="5"/>
        <v>0</v>
      </c>
      <c r="X21" s="29">
        <f t="shared" si="6"/>
        <v>3</v>
      </c>
      <c r="Y21" s="30">
        <f t="shared" si="7"/>
        <v>0</v>
      </c>
      <c r="Z21" s="31" t="str">
        <f t="shared" si="8"/>
        <v>-</v>
      </c>
      <c r="AA21" s="30">
        <f t="shared" si="9"/>
        <v>0</v>
      </c>
      <c r="AB21" s="31" t="str">
        <f t="shared" si="10"/>
        <v>-</v>
      </c>
    </row>
    <row r="22" spans="1:28" ht="19.5" customHeight="1" x14ac:dyDescent="0.3">
      <c r="A22" s="19">
        <f t="shared" si="11"/>
        <v>18</v>
      </c>
      <c r="B22" s="20"/>
      <c r="C22" s="21"/>
      <c r="D22" s="22"/>
      <c r="E22" s="23" t="str">
        <f t="shared" si="0"/>
        <v/>
      </c>
      <c r="F22" s="24"/>
      <c r="G22" s="25"/>
      <c r="H22" s="26"/>
      <c r="I22" s="26"/>
      <c r="J22" s="27">
        <f t="shared" si="1"/>
        <v>0</v>
      </c>
      <c r="K22" s="25"/>
      <c r="L22" s="26"/>
      <c r="M22" s="26"/>
      <c r="N22" s="27">
        <f t="shared" si="2"/>
        <v>0</v>
      </c>
      <c r="O22" s="25"/>
      <c r="P22" s="26"/>
      <c r="Q22" s="26"/>
      <c r="R22" s="27">
        <f t="shared" si="3"/>
        <v>0</v>
      </c>
      <c r="S22" s="25"/>
      <c r="T22" s="26"/>
      <c r="U22" s="26"/>
      <c r="V22" s="27">
        <f t="shared" si="4"/>
        <v>0</v>
      </c>
      <c r="W22" s="28">
        <f t="shared" si="5"/>
        <v>0</v>
      </c>
      <c r="X22" s="29">
        <f t="shared" si="6"/>
        <v>3</v>
      </c>
      <c r="Y22" s="30">
        <f t="shared" si="7"/>
        <v>0</v>
      </c>
      <c r="Z22" s="31" t="str">
        <f t="shared" si="8"/>
        <v>-</v>
      </c>
      <c r="AA22" s="30">
        <f t="shared" si="9"/>
        <v>0</v>
      </c>
      <c r="AB22" s="31" t="str">
        <f t="shared" si="10"/>
        <v>-</v>
      </c>
    </row>
    <row r="23" spans="1:28" ht="19.5" customHeight="1" x14ac:dyDescent="0.3">
      <c r="A23" s="19">
        <f t="shared" si="11"/>
        <v>19</v>
      </c>
      <c r="B23" s="20"/>
      <c r="C23" s="21"/>
      <c r="D23" s="22"/>
      <c r="E23" s="23" t="str">
        <f t="shared" si="0"/>
        <v/>
      </c>
      <c r="F23" s="24"/>
      <c r="G23" s="25"/>
      <c r="H23" s="26"/>
      <c r="I23" s="26"/>
      <c r="J23" s="27">
        <f t="shared" si="1"/>
        <v>0</v>
      </c>
      <c r="K23" s="25"/>
      <c r="L23" s="26"/>
      <c r="M23" s="26"/>
      <c r="N23" s="27">
        <f t="shared" si="2"/>
        <v>0</v>
      </c>
      <c r="O23" s="25"/>
      <c r="P23" s="26"/>
      <c r="Q23" s="26"/>
      <c r="R23" s="27">
        <f t="shared" si="3"/>
        <v>0</v>
      </c>
      <c r="S23" s="25"/>
      <c r="T23" s="26"/>
      <c r="U23" s="26"/>
      <c r="V23" s="27">
        <f t="shared" si="4"/>
        <v>0</v>
      </c>
      <c r="W23" s="28">
        <f t="shared" si="5"/>
        <v>0</v>
      </c>
      <c r="X23" s="29">
        <f t="shared" si="6"/>
        <v>3</v>
      </c>
      <c r="Y23" s="30">
        <f t="shared" si="7"/>
        <v>0</v>
      </c>
      <c r="Z23" s="31" t="str">
        <f t="shared" si="8"/>
        <v>-</v>
      </c>
      <c r="AA23" s="30">
        <f t="shared" si="9"/>
        <v>0</v>
      </c>
      <c r="AB23" s="31" t="str">
        <f t="shared" si="10"/>
        <v>-</v>
      </c>
    </row>
    <row r="24" spans="1:28" ht="19.5" customHeight="1" x14ac:dyDescent="0.3">
      <c r="A24" s="19">
        <f t="shared" si="11"/>
        <v>20</v>
      </c>
      <c r="B24" s="20"/>
      <c r="C24" s="21"/>
      <c r="D24" s="22"/>
      <c r="E24" s="23" t="str">
        <f t="shared" si="0"/>
        <v/>
      </c>
      <c r="F24" s="24"/>
      <c r="G24" s="25"/>
      <c r="H24" s="26"/>
      <c r="I24" s="26"/>
      <c r="J24" s="27">
        <f t="shared" si="1"/>
        <v>0</v>
      </c>
      <c r="K24" s="25"/>
      <c r="L24" s="26"/>
      <c r="M24" s="26"/>
      <c r="N24" s="27">
        <f t="shared" si="2"/>
        <v>0</v>
      </c>
      <c r="O24" s="25"/>
      <c r="P24" s="26"/>
      <c r="Q24" s="26"/>
      <c r="R24" s="27">
        <f t="shared" si="3"/>
        <v>0</v>
      </c>
      <c r="S24" s="25"/>
      <c r="T24" s="26"/>
      <c r="U24" s="26"/>
      <c r="V24" s="27">
        <f t="shared" si="4"/>
        <v>0</v>
      </c>
      <c r="W24" s="28">
        <f t="shared" si="5"/>
        <v>0</v>
      </c>
      <c r="X24" s="29">
        <f t="shared" si="6"/>
        <v>3</v>
      </c>
      <c r="Y24" s="30">
        <f t="shared" si="7"/>
        <v>0</v>
      </c>
      <c r="Z24" s="31" t="str">
        <f t="shared" si="8"/>
        <v>-</v>
      </c>
      <c r="AA24" s="30">
        <f t="shared" si="9"/>
        <v>0</v>
      </c>
      <c r="AB24" s="31" t="str">
        <f t="shared" si="10"/>
        <v>-</v>
      </c>
    </row>
    <row r="25" spans="1:28" ht="19.5" customHeight="1" x14ac:dyDescent="0.3">
      <c r="A25" s="19">
        <f t="shared" si="11"/>
        <v>21</v>
      </c>
      <c r="B25" s="20"/>
      <c r="C25" s="21"/>
      <c r="D25" s="22"/>
      <c r="E25" s="23" t="str">
        <f t="shared" si="0"/>
        <v/>
      </c>
      <c r="F25" s="24"/>
      <c r="G25" s="25"/>
      <c r="H25" s="26"/>
      <c r="I25" s="26"/>
      <c r="J25" s="27">
        <f t="shared" si="1"/>
        <v>0</v>
      </c>
      <c r="K25" s="25"/>
      <c r="L25" s="26"/>
      <c r="M25" s="26"/>
      <c r="N25" s="27">
        <f t="shared" si="2"/>
        <v>0</v>
      </c>
      <c r="O25" s="25"/>
      <c r="P25" s="26"/>
      <c r="Q25" s="26"/>
      <c r="R25" s="27">
        <f t="shared" si="3"/>
        <v>0</v>
      </c>
      <c r="S25" s="25"/>
      <c r="T25" s="26"/>
      <c r="U25" s="26"/>
      <c r="V25" s="27">
        <f t="shared" si="4"/>
        <v>0</v>
      </c>
      <c r="W25" s="28">
        <f t="shared" si="5"/>
        <v>0</v>
      </c>
      <c r="X25" s="29">
        <f t="shared" si="6"/>
        <v>3</v>
      </c>
      <c r="Y25" s="30">
        <f t="shared" si="7"/>
        <v>0</v>
      </c>
      <c r="Z25" s="31" t="str">
        <f t="shared" si="8"/>
        <v>-</v>
      </c>
      <c r="AA25" s="30">
        <f t="shared" si="9"/>
        <v>0</v>
      </c>
      <c r="AB25" s="31" t="str">
        <f t="shared" si="10"/>
        <v>-</v>
      </c>
    </row>
    <row r="26" spans="1:28" ht="19.5" customHeight="1" x14ac:dyDescent="0.3">
      <c r="A26" s="19">
        <f t="shared" si="11"/>
        <v>22</v>
      </c>
      <c r="B26" s="20"/>
      <c r="C26" s="21"/>
      <c r="D26" s="22"/>
      <c r="E26" s="23" t="str">
        <f t="shared" si="0"/>
        <v/>
      </c>
      <c r="F26" s="24"/>
      <c r="G26" s="25"/>
      <c r="H26" s="26"/>
      <c r="I26" s="26"/>
      <c r="J26" s="27">
        <f t="shared" si="1"/>
        <v>0</v>
      </c>
      <c r="K26" s="25"/>
      <c r="L26" s="26"/>
      <c r="M26" s="26"/>
      <c r="N26" s="27">
        <f t="shared" si="2"/>
        <v>0</v>
      </c>
      <c r="O26" s="25"/>
      <c r="P26" s="26"/>
      <c r="Q26" s="26"/>
      <c r="R26" s="27">
        <f t="shared" si="3"/>
        <v>0</v>
      </c>
      <c r="S26" s="25"/>
      <c r="T26" s="26"/>
      <c r="U26" s="26"/>
      <c r="V26" s="27">
        <f t="shared" si="4"/>
        <v>0</v>
      </c>
      <c r="W26" s="28">
        <f t="shared" si="5"/>
        <v>0</v>
      </c>
      <c r="X26" s="29">
        <f t="shared" si="6"/>
        <v>3</v>
      </c>
      <c r="Y26" s="30">
        <f t="shared" si="7"/>
        <v>0</v>
      </c>
      <c r="Z26" s="31" t="str">
        <f t="shared" si="8"/>
        <v>-</v>
      </c>
      <c r="AA26" s="30">
        <f t="shared" si="9"/>
        <v>0</v>
      </c>
      <c r="AB26" s="31" t="str">
        <f t="shared" si="10"/>
        <v>-</v>
      </c>
    </row>
    <row r="27" spans="1:28" ht="19.5" customHeight="1" x14ac:dyDescent="0.3">
      <c r="A27" s="19">
        <f t="shared" si="11"/>
        <v>23</v>
      </c>
      <c r="B27" s="20"/>
      <c r="C27" s="21"/>
      <c r="D27" s="22"/>
      <c r="E27" s="23" t="str">
        <f t="shared" si="0"/>
        <v/>
      </c>
      <c r="F27" s="24"/>
      <c r="G27" s="25"/>
      <c r="H27" s="26"/>
      <c r="I27" s="26"/>
      <c r="J27" s="27">
        <f t="shared" si="1"/>
        <v>0</v>
      </c>
      <c r="K27" s="25"/>
      <c r="L27" s="26"/>
      <c r="M27" s="26"/>
      <c r="N27" s="27">
        <f t="shared" si="2"/>
        <v>0</v>
      </c>
      <c r="O27" s="25"/>
      <c r="P27" s="26"/>
      <c r="Q27" s="26"/>
      <c r="R27" s="27">
        <f t="shared" si="3"/>
        <v>0</v>
      </c>
      <c r="S27" s="25"/>
      <c r="T27" s="26"/>
      <c r="U27" s="26"/>
      <c r="V27" s="27">
        <f t="shared" si="4"/>
        <v>0</v>
      </c>
      <c r="W27" s="28">
        <f t="shared" si="5"/>
        <v>0</v>
      </c>
      <c r="X27" s="29">
        <f t="shared" si="6"/>
        <v>3</v>
      </c>
      <c r="Y27" s="30">
        <f t="shared" si="7"/>
        <v>0</v>
      </c>
      <c r="Z27" s="31" t="str">
        <f t="shared" si="8"/>
        <v>-</v>
      </c>
      <c r="AA27" s="30">
        <f t="shared" si="9"/>
        <v>0</v>
      </c>
      <c r="AB27" s="31" t="str">
        <f t="shared" si="10"/>
        <v>-</v>
      </c>
    </row>
    <row r="28" spans="1:28" ht="19.5" customHeight="1" x14ac:dyDescent="0.3">
      <c r="A28" s="19">
        <f t="shared" si="11"/>
        <v>24</v>
      </c>
      <c r="B28" s="20"/>
      <c r="C28" s="21"/>
      <c r="D28" s="22"/>
      <c r="E28" s="23" t="str">
        <f t="shared" si="0"/>
        <v/>
      </c>
      <c r="F28" s="24"/>
      <c r="G28" s="25"/>
      <c r="H28" s="26"/>
      <c r="I28" s="26"/>
      <c r="J28" s="27">
        <f t="shared" si="1"/>
        <v>0</v>
      </c>
      <c r="K28" s="25"/>
      <c r="L28" s="26"/>
      <c r="M28" s="26"/>
      <c r="N28" s="27">
        <f t="shared" si="2"/>
        <v>0</v>
      </c>
      <c r="O28" s="25"/>
      <c r="P28" s="26"/>
      <c r="Q28" s="26"/>
      <c r="R28" s="27">
        <f t="shared" si="3"/>
        <v>0</v>
      </c>
      <c r="S28" s="25"/>
      <c r="T28" s="26"/>
      <c r="U28" s="26"/>
      <c r="V28" s="27">
        <f t="shared" si="4"/>
        <v>0</v>
      </c>
      <c r="W28" s="28">
        <f t="shared" si="5"/>
        <v>0</v>
      </c>
      <c r="X28" s="29">
        <f t="shared" si="6"/>
        <v>3</v>
      </c>
      <c r="Y28" s="30">
        <f t="shared" si="7"/>
        <v>0</v>
      </c>
      <c r="Z28" s="31" t="str">
        <f t="shared" si="8"/>
        <v>-</v>
      </c>
      <c r="AA28" s="30">
        <f t="shared" si="9"/>
        <v>0</v>
      </c>
      <c r="AB28" s="31" t="str">
        <f t="shared" si="10"/>
        <v>-</v>
      </c>
    </row>
    <row r="29" spans="1:28" ht="19.5" customHeight="1" x14ac:dyDescent="0.3">
      <c r="A29" s="19">
        <f t="shared" si="11"/>
        <v>25</v>
      </c>
      <c r="B29" s="10"/>
      <c r="C29" s="10"/>
      <c r="D29" s="11"/>
      <c r="E29" s="38" t="str">
        <f t="shared" si="0"/>
        <v/>
      </c>
      <c r="F29" s="12"/>
      <c r="G29" s="10"/>
      <c r="H29" s="11"/>
      <c r="I29" s="11"/>
      <c r="J29" s="39">
        <f t="shared" si="1"/>
        <v>0</v>
      </c>
      <c r="K29" s="10"/>
      <c r="L29" s="11"/>
      <c r="M29" s="11"/>
      <c r="N29" s="39">
        <f t="shared" si="2"/>
        <v>0</v>
      </c>
      <c r="O29" s="10"/>
      <c r="P29" s="11"/>
      <c r="Q29" s="11"/>
      <c r="R29" s="39">
        <f t="shared" si="3"/>
        <v>0</v>
      </c>
      <c r="S29" s="10"/>
      <c r="T29" s="11"/>
      <c r="U29" s="11"/>
      <c r="V29" s="39">
        <f t="shared" si="4"/>
        <v>0</v>
      </c>
      <c r="W29" s="40">
        <f t="shared" si="5"/>
        <v>0</v>
      </c>
      <c r="X29" s="41">
        <f t="shared" si="6"/>
        <v>3</v>
      </c>
      <c r="Y29" s="42">
        <f t="shared" si="7"/>
        <v>0</v>
      </c>
      <c r="Z29" s="43" t="str">
        <f t="shared" si="8"/>
        <v>-</v>
      </c>
      <c r="AA29" s="42">
        <f t="shared" si="9"/>
        <v>0</v>
      </c>
      <c r="AB29" s="43" t="str">
        <f t="shared" si="10"/>
        <v>-</v>
      </c>
    </row>
    <row r="30" spans="1:28" ht="15.6" x14ac:dyDescent="0.3">
      <c r="Y30" s="44"/>
      <c r="Z30" s="45"/>
      <c r="AA30" s="44"/>
      <c r="AB30" s="45"/>
    </row>
    <row r="31" spans="1:28" ht="15.6" x14ac:dyDescent="0.3">
      <c r="C31" s="46"/>
      <c r="D31" s="1" t="s">
        <v>48</v>
      </c>
      <c r="Y31" s="44"/>
      <c r="Z31" s="45"/>
      <c r="AA31" s="44"/>
      <c r="AB31" s="45"/>
    </row>
    <row r="32" spans="1:28" ht="15.6" x14ac:dyDescent="0.3">
      <c r="Y32" s="44"/>
      <c r="Z32" s="45"/>
      <c r="AA32" s="44"/>
      <c r="AB32" s="45"/>
    </row>
  </sheetData>
  <mergeCells count="7">
    <mergeCell ref="Y3:Z3"/>
    <mergeCell ref="AA3:AB3"/>
    <mergeCell ref="H1:P1"/>
    <mergeCell ref="G3:J3"/>
    <mergeCell ref="K3:N3"/>
    <mergeCell ref="O3:R3"/>
    <mergeCell ref="S3:V3"/>
  </mergeCells>
  <pageMargins left="0.118055555555556" right="0.118055555555556" top="0.23611111111111099" bottom="0.23611111111111099" header="0.511811023622047" footer="0.511811023622047"/>
  <pageSetup paperSize="9" scale="52" fitToHeight="0" pageOrder="overThenDown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18</vt:i4>
      </vt:variant>
      <vt:variant>
        <vt:lpstr>Benannte Bereiche</vt:lpstr>
      </vt:variant>
      <vt:variant>
        <vt:i4>1</vt:i4>
      </vt:variant>
    </vt:vector>
  </HeadingPairs>
  <TitlesOfParts>
    <vt:vector size="19" baseType="lpstr">
      <vt:lpstr>LK4_AK_bis_11</vt:lpstr>
      <vt:lpstr>LK3_AK_bis_11</vt:lpstr>
      <vt:lpstr>LK2_AK_bis_11</vt:lpstr>
      <vt:lpstr>LK4_AK12,13</vt:lpstr>
      <vt:lpstr>LK3_AK12,13</vt:lpstr>
      <vt:lpstr>LK2_AK12,13</vt:lpstr>
      <vt:lpstr>LK4_AK14,15</vt:lpstr>
      <vt:lpstr>LK3_AK14,15</vt:lpstr>
      <vt:lpstr>LK2_AK14,15</vt:lpstr>
      <vt:lpstr>LK1_AK14,15</vt:lpstr>
      <vt:lpstr>LK4_AK16,17</vt:lpstr>
      <vt:lpstr>LK3_AK16,17</vt:lpstr>
      <vt:lpstr>LK2_AK16,17</vt:lpstr>
      <vt:lpstr>LK1_AK16,17</vt:lpstr>
      <vt:lpstr>LK4_AK18+</vt:lpstr>
      <vt:lpstr>LK3_AK18+</vt:lpstr>
      <vt:lpstr>LK2_AK18+</vt:lpstr>
      <vt:lpstr>LK1_AK18+</vt:lpstr>
      <vt:lpstr>'LK3_AK14,15'!Druckbereich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Erika</dc:creator>
  <dc:description/>
  <cp:lastModifiedBy>Jana Brauße</cp:lastModifiedBy>
  <cp:revision>532</cp:revision>
  <cp:lastPrinted>2025-11-04T06:40:15Z</cp:lastPrinted>
  <dcterms:created xsi:type="dcterms:W3CDTF">2019-02-20T19:38:59Z</dcterms:created>
  <dcterms:modified xsi:type="dcterms:W3CDTF">2025-11-04T06:41:14Z</dcterms:modified>
  <dc:language>de-DE</dc:language>
</cp:coreProperties>
</file>